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DE18CB1D-603F-4042-A6BC-57C547C897F9}" xr6:coauthVersionLast="47" xr6:coauthVersionMax="47" xr10:uidLastSave="{00000000-0000-0000-0000-000000000000}"/>
  <bookViews>
    <workbookView xWindow="-108" yWindow="-108" windowWidth="23256" windowHeight="12456" tabRatio="919" activeTab="1"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 sheetId="72" r:id="rId7"/>
    <sheet name="26. Rem 3" sheetId="50" r:id="rId8"/>
    <sheet name="27. REM 4" sheetId="63" r:id="rId9"/>
  </sheets>
  <externalReferences>
    <externalReference r:id="rId10"/>
    <externalReference r:id="rId11"/>
    <externalReference r:id="rId12"/>
  </externalReferences>
  <definedNames>
    <definedName name="_cur1">'[1]Appl (2)'!$F$2:$F$7200</definedName>
    <definedName name="_cur2">'[1]Appl (2)'!$H$2:$H$7200</definedName>
    <definedName name="_sum1">'[1]Appl (2)'!$E$2:$E$7200</definedName>
    <definedName name="_sum2">'[1]Appl (2)'!$G$2:$G$7200</definedName>
    <definedName name="ACC_BALACC" localSheetId="6">#REF!</definedName>
    <definedName name="ACC_BALACC">#REF!</definedName>
    <definedName name="ACC_CRS" localSheetId="6">#REF!</definedName>
    <definedName name="ACC_CRS">#REF!</definedName>
    <definedName name="ACC_DBS" localSheetId="6">#REF!</definedName>
    <definedName name="ACC_DBS">#REF!</definedName>
    <definedName name="ACC_ISO" localSheetId="6">#REF!</definedName>
    <definedName name="ACC_ISO">#REF!</definedName>
    <definedName name="ACC_SALDO" localSheetId="6">#REF!</definedName>
    <definedName name="ACC_SALDO">#REF!</definedName>
    <definedName name="BS_BALACC" localSheetId="6">#REF!</definedName>
    <definedName name="BS_BALACC">#REF!</definedName>
    <definedName name="BS_BALANCE" localSheetId="6">#REF!</definedName>
    <definedName name="BS_BALANCE">#REF!</definedName>
    <definedName name="BS_CR" localSheetId="6">#REF!</definedName>
    <definedName name="BS_CR">#REF!</definedName>
    <definedName name="BS_CR_EQU" localSheetId="6">#REF!</definedName>
    <definedName name="BS_CR_EQU">#REF!</definedName>
    <definedName name="BS_DB" localSheetId="6">#REF!</definedName>
    <definedName name="BS_DB">#REF!</definedName>
    <definedName name="BS_DB_EQU" localSheetId="6">#REF!</definedName>
    <definedName name="BS_DB_EQU">#REF!</definedName>
    <definedName name="BS_DT" localSheetId="6">#REF!</definedName>
    <definedName name="BS_DT">#REF!</definedName>
    <definedName name="BS_ISO" localSheetId="6">#REF!</definedName>
    <definedName name="BS_ISO">#REF!</definedName>
    <definedName name="CurrentDate" localSheetId="6">#REF!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0" l="1"/>
  <c r="E6" i="40"/>
  <c r="C6" i="40"/>
  <c r="N19" i="63" l="1"/>
  <c r="M19" i="63"/>
  <c r="O19" i="63" s="1"/>
  <c r="G17" i="50" l="1"/>
  <c r="F17" i="50"/>
  <c r="E17" i="50"/>
  <c r="D17" i="50"/>
  <c r="C17" i="50"/>
  <c r="G12" i="50"/>
  <c r="G22" i="50" s="1"/>
  <c r="F12" i="50"/>
  <c r="F22" i="50" s="1"/>
  <c r="E12" i="50"/>
  <c r="D12" i="50"/>
  <c r="C12" i="50"/>
  <c r="C22" i="50" s="1"/>
  <c r="G7" i="50"/>
  <c r="F7" i="50"/>
  <c r="E7" i="50"/>
  <c r="D7" i="50"/>
  <c r="C7" i="50"/>
  <c r="D36" i="67"/>
  <c r="C36" i="67"/>
  <c r="D28" i="67"/>
  <c r="C28" i="67"/>
  <c r="D18" i="67"/>
  <c r="C18" i="67"/>
  <c r="D22" i="50" l="1"/>
  <c r="E22" i="50"/>
  <c r="N12" i="63" l="1"/>
  <c r="N13" i="63"/>
  <c r="N14" i="63"/>
  <c r="N15" i="63"/>
  <c r="N16" i="63"/>
  <c r="N17" i="63"/>
  <c r="N11" i="63"/>
  <c r="M16" i="63"/>
  <c r="M12" i="63"/>
  <c r="M13" i="63"/>
  <c r="M14" i="63"/>
  <c r="M15" i="63"/>
  <c r="M17" i="63"/>
  <c r="M11" i="63"/>
  <c r="E11" i="63"/>
  <c r="E17" i="63"/>
  <c r="D10" i="63"/>
  <c r="C10" i="63"/>
  <c r="F10" i="63"/>
  <c r="G10" i="63"/>
  <c r="H10" i="63"/>
  <c r="I10" i="63"/>
  <c r="J10" i="63"/>
  <c r="K10" i="63"/>
  <c r="L10" i="63"/>
  <c r="N10" i="63" l="1"/>
  <c r="M10" i="63"/>
  <c r="O17" i="63"/>
  <c r="O11" i="63"/>
  <c r="O12" i="63"/>
  <c r="O13" i="63"/>
  <c r="O14" i="63"/>
  <c r="O15" i="63"/>
  <c r="O16" i="63"/>
  <c r="E12" i="63"/>
  <c r="E13" i="63"/>
  <c r="E14" i="63"/>
  <c r="E15" i="63"/>
  <c r="E16" i="63"/>
  <c r="E10" i="63" l="1"/>
  <c r="O10" i="63"/>
</calcChain>
</file>

<file path=xl/sharedStrings.xml><?xml version="1.0" encoding="utf-8"?>
<sst xmlns="http://schemas.openxmlformats.org/spreadsheetml/2006/main" count="236" uniqueCount="139">
  <si>
    <t>a</t>
  </si>
  <si>
    <t>b</t>
  </si>
  <si>
    <t>c</t>
  </si>
  <si>
    <t>d</t>
  </si>
  <si>
    <t>e</t>
  </si>
  <si>
    <t>f</t>
  </si>
  <si>
    <t xml:space="preserve">                                                                </t>
  </si>
  <si>
    <t>x</t>
  </si>
  <si>
    <t>.....</t>
  </si>
  <si>
    <t>g</t>
  </si>
  <si>
    <t>h</t>
  </si>
  <si>
    <t>j</t>
  </si>
  <si>
    <t>k</t>
  </si>
  <si>
    <t>l</t>
  </si>
  <si>
    <t>m</t>
  </si>
  <si>
    <t>Table N</t>
  </si>
  <si>
    <t>Consolidation by entities</t>
  </si>
  <si>
    <t>Content</t>
  </si>
  <si>
    <t>Information about historical operational losses</t>
  </si>
  <si>
    <t>Differences between accounting and regulatory scopes of consolidation</t>
  </si>
  <si>
    <t>Operational risks - basic indicator approach</t>
  </si>
  <si>
    <t xml:space="preserve"> Remuneration awarded during the reporting period</t>
  </si>
  <si>
    <t>Special payments</t>
  </si>
  <si>
    <t>Shares owned by senior management</t>
  </si>
  <si>
    <t>Bank:</t>
  </si>
  <si>
    <t>Date:</t>
  </si>
  <si>
    <t>Table 21</t>
  </si>
  <si>
    <t>Name of Entity</t>
  </si>
  <si>
    <t>Method of Accounting consolidation</t>
  </si>
  <si>
    <t>Full Consolidation</t>
  </si>
  <si>
    <t>Proportional Consolidation</t>
  </si>
  <si>
    <t>Not consolidated</t>
  </si>
  <si>
    <t>Method of regulatory consolidation</t>
  </si>
  <si>
    <t>Description</t>
  </si>
  <si>
    <t>Neither consolidated nor deducted</t>
  </si>
  <si>
    <t>Deducted</t>
  </si>
  <si>
    <t>Table 23</t>
  </si>
  <si>
    <t>Net interest income</t>
  </si>
  <si>
    <t>Total Non-Interest Income</t>
  </si>
  <si>
    <t>Total income (1+2-3)</t>
  </si>
  <si>
    <t>Table 25</t>
  </si>
  <si>
    <t>Guaranteed bonuses</t>
  </si>
  <si>
    <t>Sign-on awards</t>
  </si>
  <si>
    <t>Severance payments</t>
  </si>
  <si>
    <t>Senior management</t>
  </si>
  <si>
    <t>Other material risk takers</t>
  </si>
  <si>
    <t>Number of employees</t>
  </si>
  <si>
    <t>Of which cash-based</t>
  </si>
  <si>
    <t>Of which shares</t>
  </si>
  <si>
    <t>Of which share-linked instruments</t>
  </si>
  <si>
    <t>Table 27</t>
  </si>
  <si>
    <t>Total amount:</t>
  </si>
  <si>
    <t>Total (a+b)</t>
  </si>
  <si>
    <t>Changes during the reporting period</t>
  </si>
  <si>
    <t>Awarded during the period</t>
  </si>
  <si>
    <t>Vesting</t>
  </si>
  <si>
    <t>Reduction during the period</t>
  </si>
  <si>
    <t>Other Changes</t>
  </si>
  <si>
    <t>Sell</t>
  </si>
  <si>
    <t>Amount of shares at the end of the reporting period</t>
  </si>
  <si>
    <t>Total(k+l)</t>
  </si>
  <si>
    <t>Assets (as reported in published IFRS financial statements)</t>
  </si>
  <si>
    <t>Carrying Values as reported in published IFRS financial statements</t>
  </si>
  <si>
    <t>Carrying Values per IFRS under scope of regulatory consolidation (stand-alone)</t>
  </si>
  <si>
    <t>Notes</t>
  </si>
  <si>
    <t>Cash</t>
  </si>
  <si>
    <t>Total assets</t>
  </si>
  <si>
    <t xml:space="preserve">Liabilities (as reported in published IFRS financial statements)  </t>
  </si>
  <si>
    <t>Total liabilities</t>
  </si>
  <si>
    <t>Equity (as reported in published IFRS financial statements)</t>
  </si>
  <si>
    <t>Total equity</t>
  </si>
  <si>
    <t>Table 22</t>
  </si>
  <si>
    <t>Total amount of losses</t>
  </si>
  <si>
    <t>Total amount of losses, exceeding GEL 10,000</t>
  </si>
  <si>
    <t>Number of events with losses exceeding GEL 10,000</t>
  </si>
  <si>
    <t>Total amount of 5 biggest losses</t>
  </si>
  <si>
    <t>Table 24</t>
  </si>
  <si>
    <t>Supervisory Board</t>
  </si>
  <si>
    <t>Fixed remuneration</t>
  </si>
  <si>
    <t>Total fixed remuneration (3+5+7)</t>
  </si>
  <si>
    <t>Of which: deferred</t>
  </si>
  <si>
    <t>Of which: shares or other share-linked instruments</t>
  </si>
  <si>
    <t>Of which deferred</t>
  </si>
  <si>
    <t>Of which other forms</t>
  </si>
  <si>
    <t>Variable remuneration</t>
  </si>
  <si>
    <t>Total variable remuneration (11+13+15)</t>
  </si>
  <si>
    <t>Of which shares or other share-linked instruments</t>
  </si>
  <si>
    <t>Total remuneration</t>
  </si>
  <si>
    <t>Table 26</t>
  </si>
  <si>
    <t>Total amount of outstanding deferred remuneration</t>
  </si>
  <si>
    <t>Of  which  Total amount of outstanding deferred and retained remuneration exposed to ex post explicit and/or implicit adjustment</t>
  </si>
  <si>
    <t>Total amount of reduction during the year due to ex post explicit adjustments</t>
  </si>
  <si>
    <t>Total amount of deferred remuneration paid out in the financial year</t>
  </si>
  <si>
    <t>Shares</t>
  </si>
  <si>
    <t>Share-linked instruments</t>
  </si>
  <si>
    <t>Other</t>
  </si>
  <si>
    <t>Total</t>
  </si>
  <si>
    <t>Information about deferred and retained remuneration</t>
  </si>
  <si>
    <t>Average of sums of net interest and net non-interest income  during last three years</t>
  </si>
  <si>
    <t>Risk Weighted asset (RWA)</t>
  </si>
  <si>
    <t>Of which other instruments</t>
  </si>
  <si>
    <t>I</t>
  </si>
  <si>
    <t>Amount of shares at the beginning of the reporting period</t>
  </si>
  <si>
    <t>Total amount of reduction during the year due to ex post implicit adjustments</t>
  </si>
  <si>
    <t>less: income (loss) from selling property</t>
  </si>
  <si>
    <t>Board of Directors</t>
  </si>
  <si>
    <t>Unvested</t>
  </si>
  <si>
    <t>Vested</t>
  </si>
  <si>
    <t>Of which: Unvested</t>
  </si>
  <si>
    <t>Of which: Vested</t>
  </si>
  <si>
    <t>Unvested (a+d-f-g)</t>
  </si>
  <si>
    <t xml:space="preserve">Vested (b+e+f-h+i-j) </t>
  </si>
  <si>
    <t>Table  20</t>
  </si>
  <si>
    <t>Purchase</t>
  </si>
  <si>
    <t>Total amount</t>
  </si>
  <si>
    <t>Banks shall disclose information required by this Annex in annual Pillar 3 reports according to the decree N92/04 of the Governor of the National Bank of Georgia on “Disclosure requirements for commercial banks within Pillar 3” .</t>
  </si>
  <si>
    <t>Silk bank</t>
  </si>
  <si>
    <t>Cash and cash equivalents</t>
  </si>
  <si>
    <t>Amounts due from credit institutions</t>
  </si>
  <si>
    <t>Investment securities</t>
  </si>
  <si>
    <t>Loans to customers</t>
  </si>
  <si>
    <t xml:space="preserve">Property and equipment </t>
  </si>
  <si>
    <t>Intangible assets</t>
  </si>
  <si>
    <t>Other assets</t>
  </si>
  <si>
    <t>Current accounts and deposits from customers</t>
  </si>
  <si>
    <t>Subordinated debts</t>
  </si>
  <si>
    <t>Other liabilities</t>
  </si>
  <si>
    <t>Share capital</t>
  </si>
  <si>
    <t>United Clearing Center JSC</t>
  </si>
  <si>
    <t>*</t>
  </si>
  <si>
    <t>Right-of-use assets</t>
  </si>
  <si>
    <t>Amounts due to credit institutions</t>
  </si>
  <si>
    <t>Lease liabilities</t>
  </si>
  <si>
    <t>Reserves</t>
  </si>
  <si>
    <t>Accumulated loss</t>
  </si>
  <si>
    <t>Deferred tax Asset</t>
  </si>
  <si>
    <t>**</t>
  </si>
  <si>
    <t xml:space="preserve">The difference between IFRS financial statements and IFRS carrying amounts used for supervisory purposes is related to the funds reserved on accounts with other commercial banks, which are presented under "Other assets" in IFRS financial statements, while for supervisory purposes they are classified under "Funds placed with commercial banks."			</t>
  </si>
  <si>
    <t>The difference between IFRS financial statements and IFRS carrying amounts used for supervisory purposes is related to deposits reserved to secure guarantees, which are presented under "Other liabilities" in the IFRS financial statements, whereas for supervisory purposes they are presented under "Term deposits", and to settlement obligations to commercial banks, which are presented under "Amounts due to credit institutions" in the IFRS financial statements, whereas for supervisory purposes they are presented under "Other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</si>
</sst>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9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1"/>
      <color theme="1"/>
      <name val="Sylfaen"/>
      <family val="1"/>
    </font>
    <font>
      <u/>
      <sz val="10"/>
      <color indexed="12"/>
      <name val="Calibri"/>
      <family val="2"/>
      <scheme val="minor"/>
    </font>
    <font>
      <sz val="10"/>
      <name val="Calibri"/>
      <family val="2"/>
      <scheme val="minor"/>
    </font>
    <font>
      <b/>
      <sz val="12"/>
      <name val="Calibri"/>
      <family val="2"/>
      <scheme val="minor"/>
    </font>
    <font>
      <sz val="10"/>
      <color theme="1"/>
      <name val="Arial"/>
      <family val="2"/>
    </font>
    <font>
      <b/>
      <sz val="10"/>
      <color theme="1"/>
      <name val="Arial"/>
      <family val="2"/>
    </font>
    <font>
      <b/>
      <i/>
      <u/>
      <sz val="10"/>
      <color theme="1"/>
      <name val="Arial"/>
      <family val="2"/>
    </font>
    <font>
      <sz val="10"/>
      <color rgb="FF1F1F1F"/>
      <name val="Inherit"/>
    </font>
  </fonts>
  <fills count="75">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9" fillId="0" borderId="0"/>
    <xf numFmtId="167" fontId="10" fillId="36" borderId="0"/>
    <xf numFmtId="168" fontId="10" fillId="36" borderId="0"/>
    <xf numFmtId="167" fontId="10" fillId="36" borderId="0"/>
    <xf numFmtId="0" fontId="11" fillId="37"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0" fontId="16" fillId="38" borderId="0" applyNumberFormat="0" applyBorder="0" applyAlignment="0" applyProtection="0"/>
    <xf numFmtId="169" fontId="19"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0" fontId="21" fillId="0" borderId="0" applyFill="0" applyBorder="0" applyAlignment="0"/>
    <xf numFmtId="170" fontId="21"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1" fontId="21"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8"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5"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171" fontId="21"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xf numFmtId="14" fontId="30" fillId="0" borderId="0" applyFill="0" applyBorder="0" applyAlignment="0"/>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0" applyFont="0" applyFill="0" applyBorder="0" applyAlignment="0" applyProtection="0"/>
    <xf numFmtId="179" fontId="2"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0" fontId="32" fillId="0" borderId="0" applyNumberFormat="0" applyFill="0" applyBorder="0" applyAlignment="0" applyProtection="0"/>
    <xf numFmtId="167" fontId="2" fillId="0" borderId="0"/>
    <xf numFmtId="0" fontId="2" fillId="0" borderId="0"/>
    <xf numFmtId="167" fontId="2" fillId="0" borderId="0"/>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0" fontId="35" fillId="39" borderId="0" applyNumberFormat="0" applyBorder="0" applyAlignment="0" applyProtection="0"/>
    <xf numFmtId="0" fontId="2" fillId="68" borderId="2" applyNumberFormat="0" applyFont="0" applyBorder="0" applyProtection="0">
      <alignment horizontal="center" vertical="center"/>
    </xf>
    <xf numFmtId="0" fontId="38" fillId="0" borderId="20" applyNumberFormat="0" applyAlignment="0" applyProtection="0">
      <alignment horizontal="left" vertical="center"/>
    </xf>
    <xf numFmtId="0" fontId="38" fillId="0" borderId="20" applyNumberFormat="0" applyAlignment="0" applyProtection="0">
      <alignment horizontal="left" vertical="center"/>
    </xf>
    <xf numFmtId="167" fontId="38" fillId="0" borderId="20" applyNumberFormat="0" applyAlignment="0" applyProtection="0">
      <alignment horizontal="left" vertical="center"/>
    </xf>
    <xf numFmtId="0" fontId="38" fillId="0" borderId="7">
      <alignment horizontal="left" vertical="center"/>
    </xf>
    <xf numFmtId="0" fontId="38" fillId="0" borderId="7">
      <alignment horizontal="left" vertical="center"/>
    </xf>
    <xf numFmtId="167" fontId="38" fillId="0" borderId="7">
      <alignment horizontal="left" vertical="center"/>
    </xf>
    <xf numFmtId="0" fontId="39" fillId="0" borderId="30" applyNumberFormat="0" applyFill="0" applyAlignment="0" applyProtection="0"/>
    <xf numFmtId="168" fontId="39" fillId="0" borderId="30" applyNumberFormat="0" applyFill="0" applyAlignment="0" applyProtection="0"/>
    <xf numFmtId="0"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0" fontId="39" fillId="0" borderId="30" applyNumberFormat="0" applyFill="0" applyAlignment="0" applyProtection="0"/>
    <xf numFmtId="0" fontId="40" fillId="0" borderId="31" applyNumberFormat="0" applyFill="0" applyAlignment="0" applyProtection="0"/>
    <xf numFmtId="168" fontId="40" fillId="0" borderId="31" applyNumberFormat="0" applyFill="0" applyAlignment="0" applyProtection="0"/>
    <xf numFmtId="0"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0" fontId="40" fillId="0" borderId="31" applyNumberFormat="0" applyFill="0" applyAlignment="0" applyProtection="0"/>
    <xf numFmtId="0" fontId="41" fillId="0" borderId="32" applyNumberFormat="0" applyFill="0" applyAlignment="0" applyProtection="0"/>
    <xf numFmtId="168"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0" fontId="41" fillId="0" borderId="0" applyNumberFormat="0" applyFill="0" applyBorder="0" applyAlignment="0" applyProtection="0"/>
    <xf numFmtId="37" fontId="42" fillId="0" borderId="0"/>
    <xf numFmtId="167" fontId="43" fillId="0" borderId="0"/>
    <xf numFmtId="0" fontId="43" fillId="0" borderId="0"/>
    <xf numFmtId="167" fontId="43" fillId="0" borderId="0"/>
    <xf numFmtId="167" fontId="38" fillId="0" borderId="0"/>
    <xf numFmtId="0" fontId="38" fillId="0" borderId="0"/>
    <xf numFmtId="167" fontId="38" fillId="0" borderId="0"/>
    <xf numFmtId="167" fontId="44" fillId="0" borderId="0"/>
    <xf numFmtId="0" fontId="44" fillId="0" borderId="0"/>
    <xf numFmtId="167" fontId="44" fillId="0" borderId="0"/>
    <xf numFmtId="167" fontId="45" fillId="0" borderId="0"/>
    <xf numFmtId="0" fontId="45" fillId="0" borderId="0"/>
    <xf numFmtId="167" fontId="45" fillId="0" borderId="0"/>
    <xf numFmtId="167" fontId="46" fillId="0" borderId="0"/>
    <xf numFmtId="0" fontId="46" fillId="0" borderId="0"/>
    <xf numFmtId="167" fontId="46" fillId="0" borderId="0"/>
    <xf numFmtId="167" fontId="47" fillId="0" borderId="0"/>
    <xf numFmtId="0" fontId="47" fillId="0" borderId="0"/>
    <xf numFmtId="167" fontId="47" fillId="0" borderId="0"/>
    <xf numFmtId="0" fontId="46"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7" fontId="48" fillId="0" borderId="0" applyNumberFormat="0" applyFill="0" applyBorder="0" applyAlignment="0" applyProtection="0">
      <alignment vertical="top"/>
      <protection locked="0"/>
    </xf>
    <xf numFmtId="167" fontId="49" fillId="0" borderId="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8"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0" fontId="50" fillId="42" borderId="27" applyNumberFormat="0" applyAlignment="0" applyProtection="0"/>
    <xf numFmtId="3" fontId="2" fillId="71" borderId="2" applyFont="0">
      <alignment horizontal="right" vertical="center"/>
      <protection locked="0"/>
    </xf>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53" fillId="0" borderId="3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0" fontId="53" fillId="0" borderId="3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0" fontId="53" fillId="0" borderId="33"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0" fontId="56" fillId="72" borderId="0" applyNumberFormat="0" applyBorder="0" applyAlignment="0" applyProtection="0"/>
    <xf numFmtId="1" fontId="59" fillId="0" borderId="0" applyProtection="0"/>
    <xf numFmtId="167" fontId="10" fillId="0" borderId="34"/>
    <xf numFmtId="168" fontId="10" fillId="0" borderId="34"/>
    <xf numFmtId="167" fontId="10" fillId="0" borderId="3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0" fillId="0" borderId="0"/>
    <xf numFmtId="180" fontId="2"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0" fontId="61" fillId="0" borderId="0"/>
    <xf numFmtId="0" fontId="60" fillId="0" borderId="0"/>
    <xf numFmtId="178" fontId="12" fillId="0" borderId="0"/>
    <xf numFmtId="178" fontId="2" fillId="0" borderId="0"/>
    <xf numFmtId="178" fontId="2" fillId="0" borderId="0"/>
    <xf numFmtId="0" fontId="2" fillId="0" borderId="0"/>
    <xf numFmtId="0" fontId="2"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49"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2" fillId="0" borderId="0"/>
    <xf numFmtId="0" fontId="12" fillId="0" borderId="0"/>
    <xf numFmtId="167" fontId="12" fillId="0" borderId="0"/>
    <xf numFmtId="0" fontId="1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67" fontId="12" fillId="0" borderId="0"/>
    <xf numFmtId="0" fontId="12" fillId="0" borderId="0"/>
    <xf numFmtId="0" fontId="12"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178" fontId="12" fillId="0" borderId="0"/>
    <xf numFmtId="178" fontId="1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2" fillId="0" borderId="0"/>
    <xf numFmtId="178" fontId="12" fillId="0" borderId="0"/>
    <xf numFmtId="178" fontId="12" fillId="0" borderId="0"/>
    <xf numFmtId="178"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78" fontId="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9" fillId="0" borderId="0"/>
    <xf numFmtId="0" fontId="12" fillId="0" borderId="0"/>
    <xf numFmtId="0" fontId="2" fillId="0" borderId="0"/>
    <xf numFmtId="0" fontId="11" fillId="0" borderId="0"/>
    <xf numFmtId="167" fontId="9" fillId="0" borderId="0"/>
    <xf numFmtId="0" fontId="2"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2" fillId="0" borderId="0"/>
    <xf numFmtId="0" fontId="12" fillId="0" borderId="0"/>
    <xf numFmtId="167" fontId="9" fillId="0" borderId="0"/>
    <xf numFmtId="0" fontId="49" fillId="0" borderId="0"/>
    <xf numFmtId="0" fontId="2" fillId="0" borderId="0"/>
    <xf numFmtId="167" fontId="9" fillId="0" borderId="0"/>
    <xf numFmtId="0" fontId="1"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178" fontId="2" fillId="0" borderId="0"/>
    <xf numFmtId="0" fontId="2" fillId="0" borderId="0"/>
    <xf numFmtId="178" fontId="2" fillId="0" borderId="0"/>
    <xf numFmtId="0" fontId="2" fillId="0" borderId="0"/>
    <xf numFmtId="178" fontId="2" fillId="0" borderId="0"/>
    <xf numFmtId="0" fontId="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178" fontId="1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78" fontId="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0" fillId="0" borderId="0"/>
    <xf numFmtId="0" fontId="5"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178" fontId="5" fillId="0" borderId="0"/>
    <xf numFmtId="0" fontId="10" fillId="0" borderId="0"/>
    <xf numFmtId="178" fontId="10" fillId="0" borderId="0"/>
    <xf numFmtId="0" fontId="10" fillId="0" borderId="0"/>
    <xf numFmtId="0" fontId="2" fillId="0" borderId="0"/>
    <xf numFmtId="0" fontId="1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0" fillId="0" borderId="0"/>
    <xf numFmtId="178" fontId="5"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0" fillId="0" borderId="0"/>
    <xf numFmtId="0" fontId="10" fillId="0" borderId="0"/>
    <xf numFmtId="167" fontId="10" fillId="0" borderId="0"/>
    <xf numFmtId="0" fontId="60"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0" fillId="0" borderId="0"/>
    <xf numFmtId="0" fontId="5" fillId="0" borderId="0"/>
    <xf numFmtId="0" fontId="60" fillId="0" borderId="0"/>
    <xf numFmtId="167" fontId="5" fillId="0" borderId="0"/>
    <xf numFmtId="0" fontId="60" fillId="0" borderId="0"/>
    <xf numFmtId="167" fontId="5"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178" fontId="5"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178"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0"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178" fontId="10" fillId="0" borderId="0"/>
    <xf numFmtId="178" fontId="10"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28" fillId="0" borderId="0"/>
    <xf numFmtId="0" fontId="2" fillId="0" borderId="0"/>
    <xf numFmtId="0" fontId="60" fillId="0" borderId="0"/>
    <xf numFmtId="167" fontId="28"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2"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68"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167" fontId="2"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4" fillId="0" borderId="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8"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167" fontId="2" fillId="0" borderId="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5"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6" fillId="0" borderId="0"/>
    <xf numFmtId="0" fontId="66" fillId="0" borderId="0"/>
    <xf numFmtId="167" fontId="66" fillId="0" borderId="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8"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9" fillId="0" borderId="0"/>
    <xf numFmtId="174" fontId="21" fillId="0" borderId="0" applyFont="0" applyFill="0" applyBorder="0" applyAlignment="0" applyProtection="0"/>
    <xf numFmtId="185"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xf numFmtId="0" fontId="2" fillId="0" borderId="0"/>
    <xf numFmtId="167" fontId="2" fillId="0" borderId="0"/>
    <xf numFmtId="186" fontId="49" fillId="0" borderId="2" applyNumberFormat="0">
      <alignment horizontal="center" vertical="top" wrapText="1"/>
    </xf>
    <xf numFmtId="0" fontId="71"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2" fillId="0" borderId="0"/>
    <xf numFmtId="0" fontId="9" fillId="0" borderId="0"/>
    <xf numFmtId="0" fontId="73" fillId="0" borderId="0"/>
    <xf numFmtId="0" fontId="73" fillId="0" borderId="0"/>
    <xf numFmtId="167" fontId="9" fillId="0" borderId="0"/>
    <xf numFmtId="167"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8" fontId="21" fillId="0" borderId="0" applyFill="0" applyBorder="0" applyAlignment="0"/>
    <xf numFmtId="189" fontId="21" fillId="0" borderId="0" applyFill="0" applyBorder="0" applyAlignment="0"/>
    <xf numFmtId="0" fontId="76" fillId="0" borderId="0">
      <alignment horizontal="center" vertical="top"/>
    </xf>
    <xf numFmtId="0"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0" fontId="77" fillId="0" borderId="0" applyNumberFormat="0" applyFill="0" applyBorder="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8"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9" fillId="0" borderId="38"/>
    <xf numFmtId="184" fontId="65"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0" fillId="0" borderId="0" applyFont="0" applyFill="0" applyBorder="0" applyAlignment="0" applyProtection="0"/>
    <xf numFmtId="191" fontId="2"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2" fillId="0" borderId="0"/>
    <xf numFmtId="43" fontId="1" fillId="0" borderId="0" applyFont="0" applyFill="0" applyBorder="0" applyAlignment="0" applyProtection="0"/>
  </cellStyleXfs>
  <cellXfs count="194">
    <xf numFmtId="0" fontId="0" fillId="0" borderId="0" xfId="0"/>
    <xf numFmtId="0" fontId="3" fillId="0" borderId="0" xfId="0" applyFont="1"/>
    <xf numFmtId="0" fontId="6" fillId="0" borderId="0" xfId="8" applyFont="1"/>
    <xf numFmtId="0" fontId="3" fillId="0" borderId="0" xfId="0" applyFont="1" applyAlignment="1">
      <alignment wrapText="1"/>
    </xf>
    <xf numFmtId="0" fontId="3" fillId="0" borderId="0" xfId="0" applyFont="1" applyAlignment="1">
      <alignment vertical="center" wrapText="1"/>
    </xf>
    <xf numFmtId="0" fontId="3" fillId="0" borderId="13" xfId="0" applyFont="1" applyBorder="1"/>
    <xf numFmtId="0" fontId="3" fillId="0" borderId="2" xfId="0" applyFont="1" applyBorder="1" applyAlignment="1">
      <alignment wrapText="1"/>
    </xf>
    <xf numFmtId="0" fontId="4" fillId="0" borderId="0" xfId="0" applyFont="1" applyAlignment="1">
      <alignment vertical="center"/>
    </xf>
    <xf numFmtId="0" fontId="3" fillId="0" borderId="0" xfId="0" applyFont="1" applyAlignment="1">
      <alignment horizontal="center" vertical="center" wrapText="1"/>
    </xf>
    <xf numFmtId="0" fontId="3" fillId="0" borderId="40" xfId="0" applyFont="1" applyBorder="1"/>
    <xf numFmtId="0" fontId="3" fillId="0" borderId="15" xfId="0" applyFont="1" applyBorder="1"/>
    <xf numFmtId="0" fontId="3" fillId="0" borderId="41" xfId="0" applyFont="1" applyBorder="1" applyAlignment="1">
      <alignment horizontal="center"/>
    </xf>
    <xf numFmtId="0" fontId="3" fillId="0" borderId="4" xfId="0" applyFont="1" applyBorder="1" applyAlignment="1">
      <alignment horizontal="left" vertical="center"/>
    </xf>
    <xf numFmtId="0" fontId="3" fillId="0" borderId="41" xfId="0" applyFont="1" applyBorder="1" applyAlignment="1">
      <alignment horizontal="center" wrapText="1"/>
    </xf>
    <xf numFmtId="0" fontId="3" fillId="0" borderId="41" xfId="0" applyFont="1" applyBorder="1" applyAlignment="1">
      <alignment horizontal="center" vertical="center" wrapText="1"/>
    </xf>
    <xf numFmtId="0" fontId="85" fillId="0" borderId="0" xfId="0" applyFont="1"/>
    <xf numFmtId="0" fontId="86" fillId="0" borderId="2" xfId="12" applyFont="1" applyFill="1" applyBorder="1" applyAlignment="1" applyProtection="1"/>
    <xf numFmtId="0" fontId="4" fillId="35" borderId="18" xfId="0" applyFont="1" applyFill="1" applyBorder="1"/>
    <xf numFmtId="0" fontId="4" fillId="35" borderId="16" xfId="0" applyFont="1" applyFill="1" applyBorder="1"/>
    <xf numFmtId="0" fontId="87" fillId="2" borderId="2" xfId="20955" applyFont="1" applyFill="1" applyBorder="1"/>
    <xf numFmtId="0" fontId="1" fillId="0" borderId="2" xfId="0" applyFont="1" applyBorder="1"/>
    <xf numFmtId="0" fontId="1" fillId="0" borderId="0" xfId="0" applyFont="1"/>
    <xf numFmtId="0" fontId="87" fillId="0" borderId="4" xfId="20955" applyFont="1" applyBorder="1"/>
    <xf numFmtId="0" fontId="3" fillId="0" borderId="10" xfId="0" applyFont="1" applyBorder="1"/>
    <xf numFmtId="192" fontId="4" fillId="35" borderId="16" xfId="0" applyNumberFormat="1" applyFont="1" applyFill="1" applyBorder="1" applyAlignment="1">
      <alignment horizontal="center" vertical="center"/>
    </xf>
    <xf numFmtId="0" fontId="3" fillId="0" borderId="13"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4" fillId="0" borderId="4" xfId="0" applyNumberFormat="1" applyFont="1" applyBorder="1" applyAlignment="1" applyProtection="1">
      <alignment horizontal="center" vertical="center" wrapText="1"/>
      <protection locked="0"/>
    </xf>
    <xf numFmtId="192" fontId="3" fillId="0" borderId="4" xfId="0" applyNumberFormat="1" applyFont="1" applyBorder="1" applyAlignment="1" applyProtection="1">
      <alignment horizontal="center"/>
      <protection locked="0"/>
    </xf>
    <xf numFmtId="192" fontId="3" fillId="0" borderId="4" xfId="0" applyNumberFormat="1" applyFont="1" applyBorder="1" applyProtection="1">
      <protection locked="0"/>
    </xf>
    <xf numFmtId="0" fontId="88" fillId="0" borderId="2" xfId="20955" applyFont="1" applyBorder="1" applyAlignment="1">
      <alignment horizontal="center" vertical="center"/>
    </xf>
    <xf numFmtId="0" fontId="2" fillId="0" borderId="0" xfId="8"/>
    <xf numFmtId="0" fontId="89" fillId="0" borderId="0" xfId="0" applyFont="1"/>
    <xf numFmtId="0" fontId="89" fillId="0" borderId="0" xfId="0" applyFont="1" applyAlignment="1">
      <alignment wrapText="1"/>
    </xf>
    <xf numFmtId="0" fontId="2" fillId="0" borderId="4" xfId="20955" applyBorder="1"/>
    <xf numFmtId="0" fontId="89" fillId="0" borderId="41" xfId="0" applyFont="1" applyBorder="1" applyAlignment="1">
      <alignment horizontal="center"/>
    </xf>
    <xf numFmtId="192" fontId="89" fillId="0" borderId="2" xfId="0" applyNumberFormat="1" applyFont="1" applyBorder="1" applyAlignment="1" applyProtection="1">
      <alignment horizontal="center" vertical="center"/>
      <protection locked="0"/>
    </xf>
    <xf numFmtId="192" fontId="89" fillId="0" borderId="2" xfId="0" applyNumberFormat="1" applyFont="1" applyBorder="1" applyProtection="1">
      <protection locked="0"/>
    </xf>
    <xf numFmtId="0" fontId="89" fillId="0" borderId="15" xfId="0" applyFont="1" applyBorder="1"/>
    <xf numFmtId="0" fontId="89" fillId="0" borderId="40" xfId="0" applyFont="1" applyBorder="1"/>
    <xf numFmtId="0" fontId="89" fillId="0" borderId="13" xfId="0" applyFont="1" applyBorder="1"/>
    <xf numFmtId="0" fontId="89" fillId="0" borderId="2" xfId="0" applyFont="1" applyBorder="1" applyAlignment="1">
      <alignment horizontal="center" vertical="center"/>
    </xf>
    <xf numFmtId="0" fontId="89" fillId="0" borderId="2" xfId="0" applyFont="1" applyBorder="1"/>
    <xf numFmtId="0" fontId="2" fillId="0" borderId="13" xfId="8" applyBorder="1"/>
    <xf numFmtId="0" fontId="89" fillId="0" borderId="2" xfId="0" applyFont="1" applyBorder="1" applyAlignment="1">
      <alignment horizontal="center"/>
    </xf>
    <xf numFmtId="0" fontId="89" fillId="0" borderId="14" xfId="0" applyFont="1" applyBorder="1"/>
    <xf numFmtId="0" fontId="2" fillId="0" borderId="15" xfId="8" applyBorder="1"/>
    <xf numFmtId="0" fontId="89" fillId="0" borderId="16" xfId="0" applyFont="1" applyBorder="1"/>
    <xf numFmtId="0" fontId="89" fillId="0" borderId="16" xfId="0" applyFont="1" applyBorder="1" applyAlignment="1">
      <alignment horizontal="center"/>
    </xf>
    <xf numFmtId="0" fontId="89" fillId="0" borderId="17" xfId="0" applyFont="1" applyBorder="1"/>
    <xf numFmtId="0" fontId="2" fillId="0" borderId="44" xfId="20955" applyBorder="1"/>
    <xf numFmtId="0" fontId="91" fillId="0" borderId="0" xfId="0" applyFont="1"/>
    <xf numFmtId="0" fontId="89" fillId="0" borderId="39" xfId="0" applyFont="1" applyBorder="1"/>
    <xf numFmtId="0" fontId="89" fillId="0" borderId="11" xfId="0" applyFont="1" applyBorder="1"/>
    <xf numFmtId="0" fontId="89" fillId="0" borderId="11" xfId="0" applyFont="1" applyBorder="1" applyAlignment="1">
      <alignment horizontal="center"/>
    </xf>
    <xf numFmtId="192" fontId="89" fillId="0" borderId="14" xfId="0" applyNumberFormat="1" applyFont="1" applyBorder="1" applyProtection="1">
      <protection locked="0"/>
    </xf>
    <xf numFmtId="0" fontId="89" fillId="2" borderId="2" xfId="0" applyFont="1" applyFill="1" applyBorder="1"/>
    <xf numFmtId="192" fontId="89" fillId="0" borderId="16" xfId="0" applyNumberFormat="1" applyFont="1" applyBorder="1" applyProtection="1">
      <protection locked="0"/>
    </xf>
    <xf numFmtId="192" fontId="89" fillId="0" borderId="17" xfId="0" applyNumberFormat="1" applyFont="1" applyBorder="1" applyProtection="1">
      <protection locked="0"/>
    </xf>
    <xf numFmtId="0" fontId="89" fillId="0" borderId="10" xfId="0" applyFont="1" applyBorder="1" applyAlignment="1">
      <alignment horizontal="right"/>
    </xf>
    <xf numFmtId="0" fontId="89" fillId="0" borderId="12" xfId="0" applyFont="1" applyBorder="1"/>
    <xf numFmtId="0" fontId="89" fillId="0" borderId="13" xfId="0" applyFont="1" applyBorder="1" applyAlignment="1">
      <alignment horizontal="right"/>
    </xf>
    <xf numFmtId="0" fontId="89" fillId="0" borderId="2" xfId="0" applyFont="1" applyBorder="1" applyAlignment="1">
      <alignment horizontal="center" wrapText="1"/>
    </xf>
    <xf numFmtId="0" fontId="89" fillId="0" borderId="13" xfId="0" applyFont="1" applyBorder="1" applyAlignment="1">
      <alignment horizontal="right" vertical="center"/>
    </xf>
    <xf numFmtId="0" fontId="89" fillId="0" borderId="2" xfId="0" applyFont="1" applyBorder="1" applyAlignment="1">
      <alignment horizontal="left"/>
    </xf>
    <xf numFmtId="0" fontId="89" fillId="0" borderId="0" xfId="0" applyFont="1" applyAlignment="1">
      <alignment horizontal="left" indent="2"/>
    </xf>
    <xf numFmtId="0" fontId="89" fillId="0" borderId="15" xfId="0" applyFont="1" applyBorder="1" applyAlignment="1">
      <alignment horizontal="right" vertical="center"/>
    </xf>
    <xf numFmtId="0" fontId="90" fillId="0" borderId="16" xfId="0" applyFont="1" applyBorder="1" applyAlignment="1">
      <alignment horizontal="left"/>
    </xf>
    <xf numFmtId="0" fontId="89" fillId="0" borderId="0" xfId="0" applyFont="1" applyAlignment="1">
      <alignment horizontal="center" vertical="center"/>
    </xf>
    <xf numFmtId="0" fontId="89" fillId="0" borderId="0" xfId="0" applyFont="1" applyAlignment="1">
      <alignment horizontal="left" vertical="top"/>
    </xf>
    <xf numFmtId="0" fontId="90" fillId="0" borderId="0" xfId="0" applyFont="1" applyAlignment="1">
      <alignment horizontal="center" vertical="center"/>
    </xf>
    <xf numFmtId="0" fontId="89" fillId="0" borderId="10" xfId="0" applyFont="1" applyBorder="1" applyAlignment="1">
      <alignment horizontal="right" vertical="center"/>
    </xf>
    <xf numFmtId="0" fontId="89" fillId="0" borderId="11" xfId="0" applyFont="1" applyBorder="1" applyAlignment="1">
      <alignment horizontal="left" vertical="center"/>
    </xf>
    <xf numFmtId="0" fontId="89" fillId="0" borderId="11" xfId="0" applyFont="1" applyBorder="1" applyAlignment="1">
      <alignment horizontal="left" vertical="center" wrapText="1"/>
    </xf>
    <xf numFmtId="0" fontId="89" fillId="0" borderId="12" xfId="0" applyFont="1" applyBorder="1" applyAlignment="1">
      <alignment horizontal="left" vertical="center" wrapText="1"/>
    </xf>
    <xf numFmtId="0" fontId="89" fillId="0" borderId="13" xfId="0" applyFont="1" applyBorder="1" applyAlignment="1">
      <alignment horizontal="right" vertical="center" wrapText="1"/>
    </xf>
    <xf numFmtId="0" fontId="89" fillId="0" borderId="2" xfId="0" applyFont="1" applyBorder="1" applyAlignment="1">
      <alignment vertical="center" wrapText="1"/>
    </xf>
    <xf numFmtId="192" fontId="89" fillId="0" borderId="2" xfId="0" applyNumberFormat="1" applyFont="1" applyBorder="1" applyAlignment="1" applyProtection="1">
      <alignment vertical="center" wrapText="1"/>
      <protection locked="0"/>
    </xf>
    <xf numFmtId="192" fontId="89" fillId="0" borderId="14" xfId="0" applyNumberFormat="1" applyFont="1" applyBorder="1" applyAlignment="1" applyProtection="1">
      <alignment vertical="center" wrapText="1"/>
      <protection locked="0"/>
    </xf>
    <xf numFmtId="192" fontId="89" fillId="35" borderId="2" xfId="0" applyNumberFormat="1" applyFont="1" applyFill="1" applyBorder="1" applyAlignment="1">
      <alignment vertical="center" wrapText="1"/>
    </xf>
    <xf numFmtId="192" fontId="89" fillId="35" borderId="14" xfId="0" applyNumberFormat="1" applyFont="1" applyFill="1" applyBorder="1" applyAlignment="1">
      <alignment vertical="center" wrapText="1"/>
    </xf>
    <xf numFmtId="0" fontId="89" fillId="0" borderId="2" xfId="0" applyFont="1" applyBorder="1" applyAlignment="1">
      <alignment horizontal="left" vertical="center" wrapText="1" indent="1"/>
    </xf>
    <xf numFmtId="0" fontId="89" fillId="0" borderId="2" xfId="0" applyFont="1" applyBorder="1" applyAlignment="1">
      <alignment horizontal="left" vertical="center" wrapText="1" indent="4"/>
    </xf>
    <xf numFmtId="192" fontId="89" fillId="0" borderId="2" xfId="0" applyNumberFormat="1" applyFont="1" applyBorder="1" applyAlignment="1" applyProtection="1">
      <alignment horizontal="center" vertical="center" wrapText="1"/>
      <protection locked="0"/>
    </xf>
    <xf numFmtId="192" fontId="89" fillId="0" borderId="14" xfId="0" applyNumberFormat="1" applyFont="1" applyBorder="1" applyAlignment="1" applyProtection="1">
      <alignment horizontal="center" vertical="center" wrapText="1"/>
      <protection locked="0"/>
    </xf>
    <xf numFmtId="0" fontId="89" fillId="0" borderId="0" xfId="0" applyFont="1" applyAlignment="1">
      <alignment vertical="center" wrapText="1"/>
    </xf>
    <xf numFmtId="192" fontId="89" fillId="35" borderId="2" xfId="0" applyNumberFormat="1" applyFont="1" applyFill="1" applyBorder="1" applyAlignment="1">
      <alignment horizontal="right" vertical="center" wrapText="1"/>
    </xf>
    <xf numFmtId="192" fontId="89" fillId="35" borderId="14" xfId="0" applyNumberFormat="1" applyFont="1" applyFill="1" applyBorder="1" applyAlignment="1">
      <alignment horizontal="right" vertical="center" wrapText="1"/>
    </xf>
    <xf numFmtId="0" fontId="89" fillId="0" borderId="15" xfId="0" applyFont="1" applyBorder="1" applyAlignment="1">
      <alignment horizontal="right" vertical="center" wrapText="1"/>
    </xf>
    <xf numFmtId="192" fontId="89" fillId="35" borderId="16" xfId="0" applyNumberFormat="1" applyFont="1" applyFill="1" applyBorder="1" applyAlignment="1">
      <alignment horizontal="right" vertical="center" wrapText="1"/>
    </xf>
    <xf numFmtId="192" fontId="89" fillId="35" borderId="17" xfId="0" applyNumberFormat="1" applyFont="1" applyFill="1" applyBorder="1" applyAlignment="1">
      <alignment horizontal="right" vertical="center" wrapText="1"/>
    </xf>
    <xf numFmtId="0" fontId="89" fillId="0" borderId="0" xfId="0" applyFont="1" applyAlignment="1">
      <alignment horizontal="right"/>
    </xf>
    <xf numFmtId="0" fontId="90" fillId="0" borderId="0" xfId="0" applyFont="1" applyAlignment="1">
      <alignment vertical="center"/>
    </xf>
    <xf numFmtId="0" fontId="89" fillId="0" borderId="10" xfId="0" applyFont="1" applyBorder="1"/>
    <xf numFmtId="0" fontId="89" fillId="0" borderId="1" xfId="0" applyFont="1" applyBorder="1" applyAlignment="1">
      <alignment horizontal="left" vertical="center" wrapText="1"/>
    </xf>
    <xf numFmtId="0" fontId="89" fillId="0" borderId="2" xfId="0" applyFont="1" applyBorder="1" applyAlignment="1">
      <alignment horizontal="left" vertical="center" wrapText="1"/>
    </xf>
    <xf numFmtId="192" fontId="89" fillId="35" borderId="2" xfId="0" applyNumberFormat="1" applyFont="1" applyFill="1" applyBorder="1"/>
    <xf numFmtId="0" fontId="89" fillId="0" borderId="2" xfId="0" applyFont="1" applyBorder="1" applyAlignment="1">
      <alignment horizontal="left" vertical="center" wrapText="1" indent="3"/>
    </xf>
    <xf numFmtId="0" fontId="89" fillId="0" borderId="0" xfId="0" applyFont="1" applyAlignment="1">
      <alignment horizontal="center"/>
    </xf>
    <xf numFmtId="0" fontId="89" fillId="0" borderId="40" xfId="0" applyFont="1" applyBorder="1" applyAlignment="1">
      <alignment horizontal="center" vertical="center" wrapText="1"/>
    </xf>
    <xf numFmtId="0" fontId="89" fillId="0" borderId="19" xfId="0" applyFont="1" applyBorder="1" applyAlignment="1">
      <alignment horizontal="center" vertical="center" wrapText="1"/>
    </xf>
    <xf numFmtId="0" fontId="89" fillId="0" borderId="13" xfId="0" applyFont="1" applyBorder="1" applyAlignment="1">
      <alignment vertical="center" wrapText="1"/>
    </xf>
    <xf numFmtId="0" fontId="89" fillId="0" borderId="2" xfId="0" applyFont="1" applyBorder="1" applyAlignment="1">
      <alignment horizontal="center" vertical="top" wrapText="1"/>
    </xf>
    <xf numFmtId="0" fontId="89" fillId="0" borderId="8" xfId="0" applyFont="1" applyBorder="1" applyAlignment="1">
      <alignment horizontal="center" vertical="center" wrapText="1"/>
    </xf>
    <xf numFmtId="0" fontId="89" fillId="0" borderId="2" xfId="0" applyFont="1" applyBorder="1" applyAlignment="1">
      <alignment horizontal="left" vertical="top" wrapText="1"/>
    </xf>
    <xf numFmtId="192" fontId="89" fillId="35" borderId="8" xfId="0" applyNumberFormat="1" applyFont="1" applyFill="1" applyBorder="1" applyAlignment="1">
      <alignment horizontal="right" vertical="center" wrapText="1"/>
    </xf>
    <xf numFmtId="0" fontId="89" fillId="0" borderId="2" xfId="0" applyFont="1" applyBorder="1" applyAlignment="1">
      <alignment horizontal="left" vertical="center" wrapText="1" indent="2"/>
    </xf>
    <xf numFmtId="192" fontId="89" fillId="0" borderId="8" xfId="0" applyNumberFormat="1" applyFont="1" applyBorder="1" applyAlignment="1" applyProtection="1">
      <alignment horizontal="center" vertical="center" wrapText="1"/>
      <protection locked="0"/>
    </xf>
    <xf numFmtId="0" fontId="2" fillId="0" borderId="2" xfId="0" applyFont="1" applyBorder="1" applyAlignment="1">
      <alignment horizontal="left" vertical="center" wrapText="1" indent="2"/>
    </xf>
    <xf numFmtId="0" fontId="89" fillId="0" borderId="16" xfId="0" applyFont="1" applyBorder="1" applyAlignment="1">
      <alignment vertical="center" wrapText="1"/>
    </xf>
    <xf numFmtId="192" fontId="89" fillId="35" borderId="16" xfId="0" applyNumberFormat="1" applyFont="1" applyFill="1" applyBorder="1" applyAlignment="1">
      <alignment vertical="center" wrapText="1"/>
    </xf>
    <xf numFmtId="192" fontId="89" fillId="35" borderId="17" xfId="0" applyNumberFormat="1" applyFont="1" applyFill="1" applyBorder="1" applyAlignment="1">
      <alignment vertical="center" wrapText="1"/>
    </xf>
    <xf numFmtId="0" fontId="89" fillId="0" borderId="41" xfId="0" applyFont="1" applyBorder="1"/>
    <xf numFmtId="0" fontId="89" fillId="0" borderId="12" xfId="0" applyFont="1" applyBorder="1" applyAlignment="1">
      <alignment horizontal="center" vertical="center"/>
    </xf>
    <xf numFmtId="0" fontId="89" fillId="0" borderId="42" xfId="0" applyFont="1" applyBorder="1"/>
    <xf numFmtId="0" fontId="89" fillId="0" borderId="6" xfId="0" applyFont="1" applyBorder="1" applyAlignment="1">
      <alignment vertical="center"/>
    </xf>
    <xf numFmtId="192" fontId="89" fillId="0" borderId="2" xfId="0" applyNumberFormat="1" applyFont="1" applyBorder="1" applyAlignment="1">
      <alignment horizontal="center" vertical="center"/>
    </xf>
    <xf numFmtId="192" fontId="89" fillId="0" borderId="2" xfId="0" applyNumberFormat="1" applyFont="1" applyBorder="1" applyAlignment="1">
      <alignment horizontal="center" vertical="center" wrapText="1"/>
    </xf>
    <xf numFmtId="192" fontId="89" fillId="0" borderId="14" xfId="0" applyNumberFormat="1" applyFont="1" applyBorder="1" applyAlignment="1">
      <alignment horizontal="center" vertical="center"/>
    </xf>
    <xf numFmtId="0" fontId="89" fillId="0" borderId="2" xfId="0" applyFont="1" applyBorder="1" applyAlignment="1">
      <alignment horizontal="right"/>
    </xf>
    <xf numFmtId="192" fontId="89" fillId="35" borderId="2" xfId="0" applyNumberFormat="1" applyFont="1" applyFill="1" applyBorder="1" applyAlignment="1">
      <alignment horizontal="center" vertical="center"/>
    </xf>
    <xf numFmtId="192" fontId="89" fillId="35" borderId="2" xfId="0" applyNumberFormat="1" applyFont="1" applyFill="1" applyBorder="1" applyAlignment="1">
      <alignment horizontal="center" vertical="center" wrapText="1"/>
    </xf>
    <xf numFmtId="192" fontId="89" fillId="35" borderId="14" xfId="0" applyNumberFormat="1" applyFont="1" applyFill="1" applyBorder="1" applyAlignment="1">
      <alignment horizontal="center" vertical="center"/>
    </xf>
    <xf numFmtId="192" fontId="89" fillId="2" borderId="2" xfId="0" applyNumberFormat="1" applyFont="1" applyFill="1" applyBorder="1" applyAlignment="1" applyProtection="1">
      <alignment horizontal="center" vertical="center"/>
      <protection locked="0"/>
    </xf>
    <xf numFmtId="192" fontId="89" fillId="2" borderId="2" xfId="0" applyNumberFormat="1" applyFont="1" applyFill="1" applyBorder="1" applyAlignment="1">
      <alignment horizontal="center" vertical="center"/>
    </xf>
    <xf numFmtId="0" fontId="89" fillId="0" borderId="2" xfId="0" applyFont="1" applyBorder="1" applyAlignment="1">
      <alignment horizontal="right" wrapText="1"/>
    </xf>
    <xf numFmtId="0" fontId="89" fillId="0" borderId="11" xfId="0" applyFont="1" applyBorder="1" applyAlignment="1">
      <alignment horizontal="center" vertical="center"/>
    </xf>
    <xf numFmtId="0" fontId="89" fillId="0" borderId="1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14" xfId="0" applyFont="1" applyBorder="1" applyAlignment="1">
      <alignment horizontal="center" vertical="center" wrapText="1"/>
    </xf>
    <xf numFmtId="0" fontId="89" fillId="0" borderId="2" xfId="0" applyFont="1" applyBorder="1" applyAlignment="1">
      <alignment horizontal="center" vertical="center" wrapText="1"/>
    </xf>
    <xf numFmtId="0" fontId="89" fillId="2" borderId="2" xfId="0" applyFont="1" applyFill="1" applyBorder="1" applyAlignment="1">
      <alignment horizontal="center" vertical="center"/>
    </xf>
    <xf numFmtId="0" fontId="90" fillId="0" borderId="0" xfId="0" applyFont="1" applyAlignment="1">
      <alignment horizontal="center"/>
    </xf>
    <xf numFmtId="0" fontId="90" fillId="0" borderId="0" xfId="0" applyFont="1"/>
    <xf numFmtId="0" fontId="90" fillId="0" borderId="9" xfId="0" applyFont="1" applyBorder="1" applyAlignment="1">
      <alignment horizontal="center" vertical="center"/>
    </xf>
    <xf numFmtId="0" fontId="90" fillId="0" borderId="9" xfId="0" applyFont="1" applyBorder="1" applyAlignment="1">
      <alignment horizontal="center" vertical="center" wrapText="1"/>
    </xf>
    <xf numFmtId="0" fontId="2" fillId="0" borderId="0" xfId="20955"/>
    <xf numFmtId="192" fontId="89" fillId="35" borderId="14" xfId="0" applyNumberFormat="1" applyFont="1" applyFill="1" applyBorder="1"/>
    <xf numFmtId="192" fontId="89" fillId="0" borderId="16" xfId="0" applyNumberFormat="1" applyFont="1" applyBorder="1" applyAlignment="1" applyProtection="1">
      <alignment horizontal="left" indent="3"/>
      <protection locked="0"/>
    </xf>
    <xf numFmtId="192" fontId="4" fillId="35" borderId="16" xfId="0" applyNumberFormat="1" applyFont="1" applyFill="1" applyBorder="1" applyAlignment="1">
      <alignment horizontal="left" vertical="center"/>
    </xf>
    <xf numFmtId="0" fontId="0" fillId="0" borderId="0" xfId="0" applyAlignment="1">
      <alignment wrapText="1"/>
    </xf>
    <xf numFmtId="43" fontId="3" fillId="0" borderId="2" xfId="20956" applyFont="1" applyBorder="1" applyAlignment="1" applyProtection="1">
      <protection locked="0"/>
    </xf>
    <xf numFmtId="192" fontId="3" fillId="0" borderId="0" xfId="0" applyNumberFormat="1" applyFont="1" applyAlignment="1">
      <alignment wrapText="1"/>
    </xf>
    <xf numFmtId="192" fontId="4" fillId="0" borderId="4" xfId="0" applyNumberFormat="1" applyFont="1" applyBorder="1" applyAlignment="1" applyProtection="1">
      <alignment horizontal="right" vertical="center" wrapText="1"/>
      <protection locked="0"/>
    </xf>
    <xf numFmtId="192" fontId="3" fillId="0" borderId="4" xfId="0" applyNumberFormat="1" applyFont="1" applyBorder="1" applyAlignment="1" applyProtection="1">
      <alignment horizontal="right"/>
      <protection locked="0"/>
    </xf>
    <xf numFmtId="192" fontId="3" fillId="0" borderId="2" xfId="0" applyNumberFormat="1" applyFont="1" applyBorder="1" applyAlignment="1" applyProtection="1">
      <alignment horizontal="right" vertical="center"/>
      <protection locked="0"/>
    </xf>
    <xf numFmtId="192" fontId="4" fillId="35" borderId="16" xfId="0" applyNumberFormat="1" applyFont="1" applyFill="1" applyBorder="1" applyAlignment="1">
      <alignment horizontal="right" vertical="center"/>
    </xf>
    <xf numFmtId="14" fontId="6" fillId="0" borderId="0" xfId="8" applyNumberFormat="1" applyFont="1" applyAlignment="1">
      <alignment horizontal="left"/>
    </xf>
    <xf numFmtId="192" fontId="89" fillId="0" borderId="14" xfId="0" applyNumberFormat="1" applyFont="1" applyBorder="1" applyAlignment="1" applyProtection="1">
      <alignment horizontal="right" vertical="center" wrapText="1" indent="1"/>
      <protection locked="0"/>
    </xf>
    <xf numFmtId="192" fontId="89" fillId="0" borderId="14" xfId="0" applyNumberFormat="1" applyFont="1" applyBorder="1" applyAlignment="1" applyProtection="1">
      <alignment horizontal="right" vertical="center" wrapText="1"/>
      <protection locked="0"/>
    </xf>
    <xf numFmtId="43" fontId="3" fillId="0" borderId="2" xfId="20956" applyFont="1" applyBorder="1" applyAlignment="1" applyProtection="1">
      <alignment vertical="center" wrapText="1"/>
      <protection locked="0"/>
    </xf>
    <xf numFmtId="192" fontId="3" fillId="0" borderId="2" xfId="0" applyNumberFormat="1" applyFont="1" applyBorder="1" applyAlignment="1" applyProtection="1">
      <alignment horizontal="left"/>
      <protection locked="0"/>
    </xf>
    <xf numFmtId="192" fontId="3" fillId="0" borderId="0" xfId="0" applyNumberFormat="1" applyFont="1"/>
    <xf numFmtId="0" fontId="3" fillId="0" borderId="13" xfId="0" applyFont="1" applyBorder="1" applyAlignment="1">
      <alignment horizont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92" fillId="0" borderId="0" xfId="0" applyFont="1" applyAlignment="1">
      <alignment horizontal="left" vertical="center" wrapText="1"/>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14" xfId="0" applyFont="1" applyBorder="1" applyAlignment="1">
      <alignment horizontal="center" vertical="center" wrapText="1"/>
    </xf>
    <xf numFmtId="0" fontId="2" fillId="0" borderId="3" xfId="8" applyBorder="1" applyAlignment="1">
      <alignment horizontal="center"/>
    </xf>
    <xf numFmtId="0" fontId="2" fillId="0" borderId="39" xfId="8" applyBorder="1" applyAlignment="1">
      <alignment horizontal="center"/>
    </xf>
    <xf numFmtId="43" fontId="89" fillId="3" borderId="2" xfId="20956" applyFont="1" applyFill="1" applyBorder="1" applyAlignment="1">
      <alignment horizontal="center" wrapText="1"/>
    </xf>
    <xf numFmtId="0" fontId="89" fillId="0" borderId="5" xfId="0" applyFont="1" applyBorder="1" applyAlignment="1">
      <alignment horizontal="center" vertical="center" wrapText="1"/>
    </xf>
    <xf numFmtId="0" fontId="89" fillId="0" borderId="4" xfId="0" applyFont="1" applyBorder="1" applyAlignment="1">
      <alignment horizontal="center" vertical="center" wrapText="1"/>
    </xf>
    <xf numFmtId="0" fontId="90" fillId="0" borderId="46" xfId="0" applyFont="1" applyBorder="1" applyAlignment="1">
      <alignment horizontal="center" vertical="center" wrapText="1"/>
    </xf>
    <xf numFmtId="0" fontId="90" fillId="0" borderId="18" xfId="0" applyFont="1" applyBorder="1" applyAlignment="1">
      <alignment horizontal="center" vertical="center" wrapText="1"/>
    </xf>
    <xf numFmtId="0" fontId="90" fillId="0" borderId="44" xfId="0" applyFont="1" applyBorder="1" applyAlignment="1">
      <alignment horizontal="center" vertical="center"/>
    </xf>
    <xf numFmtId="0" fontId="89" fillId="0" borderId="43" xfId="0" applyFont="1" applyBorder="1" applyAlignment="1">
      <alignment horizontal="center" vertical="center" wrapText="1"/>
    </xf>
    <xf numFmtId="0" fontId="89" fillId="0" borderId="39"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15"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14" xfId="0" applyFont="1" applyBorder="1" applyAlignment="1">
      <alignment horizontal="center" vertical="center"/>
    </xf>
    <xf numFmtId="0" fontId="89" fillId="0" borderId="2" xfId="0" applyFont="1" applyBorder="1" applyAlignment="1">
      <alignment horizontal="center" vertical="center"/>
    </xf>
    <xf numFmtId="0" fontId="89" fillId="2" borderId="2" xfId="0" applyFont="1" applyFill="1" applyBorder="1" applyAlignment="1">
      <alignment horizontal="center" vertical="center"/>
    </xf>
    <xf numFmtId="192" fontId="3" fillId="0" borderId="4" xfId="0" applyNumberFormat="1" applyFont="1" applyBorder="1" applyAlignment="1" applyProtection="1">
      <alignment horizontal="left" vertical="center" wrapText="1"/>
      <protection locked="0"/>
    </xf>
    <xf numFmtId="0" fontId="3" fillId="0" borderId="0" xfId="0" applyFont="1" applyAlignment="1">
      <alignment horizontal="right" vertical="top" wrapText="1"/>
    </xf>
    <xf numFmtId="164" fontId="89" fillId="0" borderId="2" xfId="20956" applyNumberFormat="1" applyFont="1" applyBorder="1"/>
    <xf numFmtId="164" fontId="89" fillId="0" borderId="16" xfId="20956" applyNumberFormat="1" applyFont="1" applyBorder="1"/>
    <xf numFmtId="164" fontId="3" fillId="35" borderId="16" xfId="20956" applyNumberFormat="1" applyFont="1" applyFill="1" applyBorder="1"/>
    <xf numFmtId="164" fontId="3" fillId="35" borderId="17" xfId="20956" applyNumberFormat="1" applyFont="1" applyFill="1" applyBorder="1"/>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B17" sqref="B17"/>
    </sheetView>
  </sheetViews>
  <sheetFormatPr defaultRowHeight="14.4"/>
  <cols>
    <col min="1" max="1" width="9.6640625" style="21" bestFit="1" customWidth="1"/>
    <col min="2" max="2" width="128.6640625" bestFit="1" customWidth="1"/>
    <col min="3" max="3" width="39.44140625" customWidth="1"/>
  </cols>
  <sheetData>
    <row r="1" spans="1:3" ht="15.6">
      <c r="A1" s="19" t="s">
        <v>15</v>
      </c>
      <c r="B1" s="33" t="s">
        <v>17</v>
      </c>
      <c r="C1" s="15"/>
    </row>
    <row r="2" spans="1:3">
      <c r="A2" s="20">
        <v>20</v>
      </c>
      <c r="B2" s="16" t="s">
        <v>19</v>
      </c>
      <c r="C2" s="8"/>
    </row>
    <row r="3" spans="1:3">
      <c r="A3" s="20">
        <v>21</v>
      </c>
      <c r="B3" s="16" t="s">
        <v>16</v>
      </c>
    </row>
    <row r="4" spans="1:3">
      <c r="A4" s="20">
        <v>22</v>
      </c>
      <c r="B4" s="16" t="s">
        <v>18</v>
      </c>
    </row>
    <row r="5" spans="1:3">
      <c r="A5" s="20">
        <v>23</v>
      </c>
      <c r="B5" s="16" t="s">
        <v>20</v>
      </c>
    </row>
    <row r="6" spans="1:3">
      <c r="A6" s="20">
        <v>24</v>
      </c>
      <c r="B6" s="16" t="s">
        <v>21</v>
      </c>
      <c r="C6" s="1"/>
    </row>
    <row r="7" spans="1:3">
      <c r="A7" s="20">
        <v>25</v>
      </c>
      <c r="B7" s="16" t="s">
        <v>22</v>
      </c>
    </row>
    <row r="8" spans="1:3">
      <c r="A8" s="20">
        <v>26</v>
      </c>
      <c r="B8" s="16" t="s">
        <v>97</v>
      </c>
    </row>
    <row r="9" spans="1:3">
      <c r="A9" s="20">
        <v>27</v>
      </c>
      <c r="B9" s="16" t="s">
        <v>23</v>
      </c>
    </row>
    <row r="10" spans="1:3">
      <c r="C10" s="15"/>
    </row>
    <row r="11" spans="1:3" ht="28.8">
      <c r="B11" s="144" t="s">
        <v>115</v>
      </c>
      <c r="C11" s="15"/>
    </row>
    <row r="14" spans="1:3">
      <c r="B14" s="7"/>
    </row>
  </sheetData>
  <hyperlinks>
    <hyperlink ref="B8" location="'26. Rem 3'!A1" display="ცხრილი 26: ინფორმაცია გადავადებული ანაზღაურების  შესახებ" xr:uid="{00000000-0004-0000-0000-000000000000}"/>
    <hyperlink ref="B9" location="'27. REM 4'!A1" display="ცხრილი 27: უმაღლესი მენეჯმენტის მფლობელობაში არსებული აქციები" xr:uid="{00000000-0004-0000-0000-000001000000}"/>
    <hyperlink ref="B6" location="'24. Rem1'!A1" display="ფინანსური წლის განმავლობაში გაცემული ანაზღაურება" xr:uid="{00000000-0004-0000-0000-000002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3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tabSelected="1" zoomScaleNormal="100" workbookViewId="0">
      <pane xSplit="1" ySplit="4" topLeftCell="B6" activePane="bottomRight" state="frozen"/>
      <selection activeCell="C35" sqref="C35"/>
      <selection pane="topRight" activeCell="C35" sqref="C35"/>
      <selection pane="bottomLeft" activeCell="C35" sqref="C35"/>
      <selection pane="bottomRight"/>
    </sheetView>
  </sheetViews>
  <sheetFormatPr defaultColWidth="9.109375" defaultRowHeight="13.8"/>
  <cols>
    <col min="1" max="1" width="10.5546875" style="1" bestFit="1" customWidth="1"/>
    <col min="2" max="2" width="28" style="1" customWidth="1"/>
    <col min="3" max="3" width="29.6640625" style="1" customWidth="1"/>
    <col min="4" max="4" width="38.5546875" style="1" customWidth="1"/>
    <col min="5" max="5" width="13.33203125" style="1" customWidth="1"/>
    <col min="6" max="8" width="9.109375" style="1"/>
    <col min="9" max="9" width="27" style="1" customWidth="1"/>
    <col min="10" max="16384" width="9.109375" style="1"/>
  </cols>
  <sheetData>
    <row r="1" spans="1:5">
      <c r="A1" s="2" t="s">
        <v>24</v>
      </c>
      <c r="B1" s="1" t="s">
        <v>116</v>
      </c>
    </row>
    <row r="2" spans="1:5" s="2" customFormat="1" ht="15.75" customHeight="1">
      <c r="A2" s="2" t="s">
        <v>25</v>
      </c>
      <c r="B2" s="151">
        <v>46022</v>
      </c>
    </row>
    <row r="3" spans="1:5">
      <c r="C3" s="8"/>
      <c r="D3" s="8"/>
      <c r="E3" s="4"/>
    </row>
    <row r="4" spans="1:5" ht="14.4" thickBot="1">
      <c r="A4" s="22" t="s">
        <v>112</v>
      </c>
      <c r="B4" s="163" t="s">
        <v>19</v>
      </c>
      <c r="C4" s="164"/>
      <c r="D4" s="8"/>
      <c r="E4" s="4"/>
    </row>
    <row r="5" spans="1:5">
      <c r="A5" s="23"/>
      <c r="B5" s="11" t="s">
        <v>0</v>
      </c>
      <c r="C5" s="13" t="s">
        <v>1</v>
      </c>
      <c r="D5" s="14" t="s">
        <v>2</v>
      </c>
      <c r="E5" s="11" t="s">
        <v>3</v>
      </c>
    </row>
    <row r="6" spans="1:5" ht="16.95" customHeight="1">
      <c r="A6" s="157"/>
      <c r="B6" s="158" t="s">
        <v>61</v>
      </c>
      <c r="C6" s="159" t="s">
        <v>62</v>
      </c>
      <c r="D6" s="159" t="s">
        <v>63</v>
      </c>
      <c r="E6" s="159" t="s">
        <v>64</v>
      </c>
    </row>
    <row r="7" spans="1:5" ht="14.4" customHeight="1">
      <c r="A7" s="157"/>
      <c r="B7" s="158"/>
      <c r="C7" s="160"/>
      <c r="D7" s="160"/>
      <c r="E7" s="160"/>
    </row>
    <row r="8" spans="1:5">
      <c r="A8" s="157"/>
      <c r="B8" s="158"/>
      <c r="C8" s="161"/>
      <c r="D8" s="161"/>
      <c r="E8" s="161"/>
    </row>
    <row r="9" spans="1:5">
      <c r="A9" s="25">
        <v>1</v>
      </c>
      <c r="B9" s="26" t="s">
        <v>117</v>
      </c>
      <c r="C9" s="149">
        <v>40454425.020000011</v>
      </c>
      <c r="D9" s="149">
        <v>40454425.020000011</v>
      </c>
      <c r="E9" s="27"/>
    </row>
    <row r="10" spans="1:5" ht="27.6">
      <c r="A10" s="25">
        <v>2</v>
      </c>
      <c r="B10" s="28" t="s">
        <v>118</v>
      </c>
      <c r="C10" s="149">
        <v>2060405.5300000007</v>
      </c>
      <c r="D10" s="149">
        <v>2602942.2800000012</v>
      </c>
      <c r="E10" s="27" t="s">
        <v>129</v>
      </c>
    </row>
    <row r="11" spans="1:5">
      <c r="A11" s="25">
        <v>3</v>
      </c>
      <c r="B11" s="26" t="s">
        <v>120</v>
      </c>
      <c r="C11" s="149">
        <v>121053531.76741062</v>
      </c>
      <c r="D11" s="149">
        <v>121053531.79715563</v>
      </c>
      <c r="E11" s="27"/>
    </row>
    <row r="12" spans="1:5">
      <c r="A12" s="25">
        <v>4</v>
      </c>
      <c r="B12" s="26" t="s">
        <v>119</v>
      </c>
      <c r="C12" s="149">
        <v>17318833.339297049</v>
      </c>
      <c r="D12" s="149">
        <v>17318833.339297052</v>
      </c>
      <c r="E12" s="27"/>
    </row>
    <row r="13" spans="1:5">
      <c r="A13" s="25">
        <v>5</v>
      </c>
      <c r="B13" s="29" t="s">
        <v>121</v>
      </c>
      <c r="C13" s="149">
        <v>16979645.570000004</v>
      </c>
      <c r="D13" s="149">
        <v>16979645.570000004</v>
      </c>
      <c r="E13" s="27"/>
    </row>
    <row r="14" spans="1:5">
      <c r="A14" s="25">
        <v>6</v>
      </c>
      <c r="B14" s="29" t="s">
        <v>130</v>
      </c>
      <c r="C14" s="149">
        <v>444522.93477629236</v>
      </c>
      <c r="D14" s="149">
        <v>444522.93477629236</v>
      </c>
      <c r="E14" s="27"/>
    </row>
    <row r="15" spans="1:5">
      <c r="A15" s="25">
        <v>7</v>
      </c>
      <c r="B15" s="29" t="s">
        <v>122</v>
      </c>
      <c r="C15" s="149">
        <v>11550286.32</v>
      </c>
      <c r="D15" s="149">
        <v>11550286.32</v>
      </c>
      <c r="E15" s="27"/>
    </row>
    <row r="16" spans="1:5">
      <c r="A16" s="25">
        <v>8</v>
      </c>
      <c r="B16" s="26" t="s">
        <v>135</v>
      </c>
      <c r="C16" s="149">
        <v>2873184.5944189401</v>
      </c>
      <c r="D16" s="149">
        <v>2873184.5944189401</v>
      </c>
      <c r="E16" s="27"/>
    </row>
    <row r="17" spans="1:5">
      <c r="A17" s="25">
        <v>9</v>
      </c>
      <c r="B17" s="26" t="s">
        <v>123</v>
      </c>
      <c r="C17" s="149">
        <v>7398934.7889122805</v>
      </c>
      <c r="D17" s="149">
        <v>6856397.9789123051</v>
      </c>
      <c r="E17" s="27" t="s">
        <v>129</v>
      </c>
    </row>
    <row r="18" spans="1:5" ht="14.4" thickBot="1">
      <c r="A18" s="10"/>
      <c r="B18" s="17" t="s">
        <v>66</v>
      </c>
      <c r="C18" s="150">
        <f>SUM(C9:C17)</f>
        <v>220133769.86481521</v>
      </c>
      <c r="D18" s="150">
        <f>SUM(D9:D17)</f>
        <v>220133769.83456022</v>
      </c>
      <c r="E18" s="24"/>
    </row>
    <row r="19" spans="1:5">
      <c r="A19" s="9"/>
      <c r="B19" s="11" t="s">
        <v>0</v>
      </c>
      <c r="C19" s="13" t="s">
        <v>1</v>
      </c>
      <c r="D19" s="14" t="s">
        <v>2</v>
      </c>
      <c r="E19" s="11" t="s">
        <v>3</v>
      </c>
    </row>
    <row r="20" spans="1:5">
      <c r="A20" s="157"/>
      <c r="B20" s="159" t="s">
        <v>67</v>
      </c>
      <c r="C20" s="162" t="s">
        <v>62</v>
      </c>
      <c r="D20" s="162" t="s">
        <v>63</v>
      </c>
      <c r="E20" s="159" t="s">
        <v>64</v>
      </c>
    </row>
    <row r="21" spans="1:5" ht="14.4" customHeight="1">
      <c r="A21" s="157"/>
      <c r="B21" s="160"/>
      <c r="C21" s="162"/>
      <c r="D21" s="162"/>
      <c r="E21" s="160"/>
    </row>
    <row r="22" spans="1:5" ht="14.4" customHeight="1">
      <c r="A22" s="157"/>
      <c r="B22" s="161"/>
      <c r="C22" s="162"/>
      <c r="D22" s="162"/>
      <c r="E22" s="161"/>
    </row>
    <row r="23" spans="1:5" ht="20.399999999999999" customHeight="1">
      <c r="A23" s="5">
        <v>1</v>
      </c>
      <c r="B23" s="12" t="s">
        <v>124</v>
      </c>
      <c r="C23" s="154">
        <v>141293248.91878986</v>
      </c>
      <c r="D23" s="154">
        <v>141610562.83878979</v>
      </c>
      <c r="E23" s="188" t="s">
        <v>136</v>
      </c>
    </row>
    <row r="24" spans="1:5">
      <c r="A24" s="5">
        <v>2</v>
      </c>
      <c r="B24" s="12" t="s">
        <v>131</v>
      </c>
      <c r="C24" s="145">
        <v>117373.22</v>
      </c>
      <c r="D24" s="145">
        <v>0</v>
      </c>
      <c r="E24" s="155" t="s">
        <v>136</v>
      </c>
    </row>
    <row r="25" spans="1:5">
      <c r="A25" s="5">
        <v>3</v>
      </c>
      <c r="B25" s="12" t="s">
        <v>125</v>
      </c>
      <c r="C25" s="145">
        <v>18872936.697254922</v>
      </c>
      <c r="D25" s="145">
        <v>18872936.697254922</v>
      </c>
      <c r="E25" s="155"/>
    </row>
    <row r="26" spans="1:5">
      <c r="A26" s="5">
        <v>4</v>
      </c>
      <c r="B26" s="6" t="s">
        <v>132</v>
      </c>
      <c r="C26" s="145">
        <v>509740.33518280694</v>
      </c>
      <c r="D26" s="145">
        <v>509740.33518280694</v>
      </c>
      <c r="E26" s="155"/>
    </row>
    <row r="27" spans="1:5">
      <c r="A27" s="5">
        <v>5</v>
      </c>
      <c r="B27" s="6" t="s">
        <v>126</v>
      </c>
      <c r="C27" s="145">
        <v>3473796.4118266259</v>
      </c>
      <c r="D27" s="145">
        <v>3273855.7318264246</v>
      </c>
      <c r="E27" s="155" t="s">
        <v>136</v>
      </c>
    </row>
    <row r="28" spans="1:5" ht="14.4" thickBot="1">
      <c r="A28" s="10"/>
      <c r="B28" s="18" t="s">
        <v>68</v>
      </c>
      <c r="C28" s="24">
        <f>SUM(C23:C27)</f>
        <v>164267095.58305424</v>
      </c>
      <c r="D28" s="24">
        <f>SUM(D23:D27)</f>
        <v>164267095.60305396</v>
      </c>
      <c r="E28" s="24"/>
    </row>
    <row r="29" spans="1:5">
      <c r="A29" s="9"/>
      <c r="B29" s="11" t="s">
        <v>0</v>
      </c>
      <c r="C29" s="13" t="s">
        <v>1</v>
      </c>
      <c r="D29" s="14" t="s">
        <v>2</v>
      </c>
      <c r="E29" s="11" t="s">
        <v>3</v>
      </c>
    </row>
    <row r="30" spans="1:5">
      <c r="A30" s="157"/>
      <c r="B30" s="159" t="s">
        <v>69</v>
      </c>
      <c r="C30" s="162" t="s">
        <v>62</v>
      </c>
      <c r="D30" s="162" t="s">
        <v>63</v>
      </c>
      <c r="E30" s="162" t="s">
        <v>64</v>
      </c>
    </row>
    <row r="31" spans="1:5">
      <c r="A31" s="157"/>
      <c r="B31" s="160"/>
      <c r="C31" s="162"/>
      <c r="D31" s="162"/>
      <c r="E31" s="162"/>
    </row>
    <row r="32" spans="1:5">
      <c r="A32" s="157"/>
      <c r="B32" s="161"/>
      <c r="C32" s="162"/>
      <c r="D32" s="162"/>
      <c r="E32" s="162"/>
    </row>
    <row r="33" spans="1:5">
      <c r="A33" s="5">
        <v>1</v>
      </c>
      <c r="B33" s="12" t="s">
        <v>127</v>
      </c>
      <c r="C33" s="30">
        <v>104746400</v>
      </c>
      <c r="D33" s="147">
        <v>104746400</v>
      </c>
      <c r="E33" s="30"/>
    </row>
    <row r="34" spans="1:5">
      <c r="A34" s="5">
        <v>2</v>
      </c>
      <c r="B34" s="12" t="s">
        <v>133</v>
      </c>
      <c r="C34" s="31">
        <v>3667775.8256843551</v>
      </c>
      <c r="D34" s="148">
        <v>3667775.8256843551</v>
      </c>
      <c r="E34" s="32"/>
    </row>
    <row r="35" spans="1:5">
      <c r="A35" s="5">
        <v>3</v>
      </c>
      <c r="B35" s="12" t="s">
        <v>134</v>
      </c>
      <c r="C35" s="31">
        <v>-52547501.847923175</v>
      </c>
      <c r="D35" s="148">
        <v>-52547501.847923204</v>
      </c>
      <c r="E35" s="32"/>
    </row>
    <row r="36" spans="1:5" ht="40.200000000000003" customHeight="1" thickBot="1">
      <c r="A36" s="10"/>
      <c r="B36" s="143" t="s">
        <v>70</v>
      </c>
      <c r="C36" s="24">
        <f>SUM(C33:C35)</f>
        <v>55866673.977761179</v>
      </c>
      <c r="D36" s="150">
        <f>SUM(D33:D35)</f>
        <v>55866673.977761149</v>
      </c>
      <c r="E36" s="24"/>
    </row>
    <row r="37" spans="1:5" ht="13.95" customHeight="1">
      <c r="C37" s="156"/>
      <c r="D37" s="156"/>
    </row>
    <row r="38" spans="1:5">
      <c r="C38" s="156"/>
      <c r="D38" s="156"/>
    </row>
    <row r="39" spans="1:5" ht="45" customHeight="1">
      <c r="A39" s="189" t="s">
        <v>129</v>
      </c>
      <c r="B39" s="165" t="s">
        <v>137</v>
      </c>
      <c r="C39" s="165"/>
      <c r="D39" s="165"/>
      <c r="E39" s="165"/>
    </row>
    <row r="40" spans="1:5" ht="65.400000000000006" customHeight="1">
      <c r="A40" s="189" t="s">
        <v>136</v>
      </c>
      <c r="B40" s="165" t="s">
        <v>138</v>
      </c>
      <c r="C40" s="165"/>
      <c r="D40" s="165"/>
      <c r="E40" s="165"/>
    </row>
    <row r="41" spans="1:5" ht="54.75" customHeight="1">
      <c r="A41" s="3"/>
      <c r="B41" s="3"/>
      <c r="C41" s="146"/>
      <c r="D41" s="3"/>
      <c r="E41" s="3"/>
    </row>
    <row r="49" spans="1:5" s="3" customFormat="1">
      <c r="A49" s="1"/>
      <c r="B49" s="1"/>
      <c r="C49" s="1"/>
      <c r="D49" s="1"/>
      <c r="E49" s="1"/>
    </row>
    <row r="50" spans="1:5" s="3" customFormat="1">
      <c r="A50" s="1"/>
      <c r="B50" s="1"/>
      <c r="C50" s="1"/>
      <c r="D50" s="1"/>
      <c r="E50" s="1"/>
    </row>
    <row r="51" spans="1:5" s="3" customFormat="1">
      <c r="A51" s="1"/>
      <c r="B51" s="1"/>
      <c r="C51" s="1"/>
      <c r="D51" s="1"/>
      <c r="E51" s="1"/>
    </row>
  </sheetData>
  <mergeCells count="18">
    <mergeCell ref="B40:E40"/>
    <mergeCell ref="E20:E22"/>
    <mergeCell ref="B39:E39"/>
    <mergeCell ref="D30:D32"/>
    <mergeCell ref="E30:E32"/>
    <mergeCell ref="B4:C4"/>
    <mergeCell ref="D6:D8"/>
    <mergeCell ref="E6:E8"/>
    <mergeCell ref="D20:D22"/>
    <mergeCell ref="A6:A8"/>
    <mergeCell ref="A20:A22"/>
    <mergeCell ref="A30:A32"/>
    <mergeCell ref="B6:B8"/>
    <mergeCell ref="C6:C8"/>
    <mergeCell ref="B30:B32"/>
    <mergeCell ref="C30:C32"/>
    <mergeCell ref="B20:B22"/>
    <mergeCell ref="C20:C22"/>
  </mergeCells>
  <pageMargins left="0.7" right="0.7" top="0.75" bottom="0.75" header="0.3" footer="0.3"/>
  <pageSetup paperSize="9" scale="54" orientation="landscape" horizontalDpi="4294967295" verticalDpi="4294967295" r:id="rId1"/>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workbookViewId="0">
      <pane xSplit="1" ySplit="6" topLeftCell="B7" activePane="bottomRight" state="frozen"/>
      <selection activeCell="C35" sqref="C35"/>
      <selection pane="topRight" activeCell="C35" sqref="C35"/>
      <selection pane="bottomLeft" activeCell="C35" sqref="C35"/>
      <selection pane="bottomRight" activeCell="C35" sqref="C35"/>
    </sheetView>
  </sheetViews>
  <sheetFormatPr defaultColWidth="9.109375" defaultRowHeight="13.2"/>
  <cols>
    <col min="1" max="1" width="10.5546875" style="35" bestFit="1" customWidth="1"/>
    <col min="2" max="2" width="39" style="35" customWidth="1"/>
    <col min="3" max="3" width="31.33203125" style="35" bestFit="1" customWidth="1"/>
    <col min="4" max="5" width="14.5546875" style="35" bestFit="1" customWidth="1"/>
    <col min="6" max="6" width="21.6640625" style="35" customWidth="1"/>
    <col min="7" max="7" width="12" style="35" bestFit="1" customWidth="1"/>
    <col min="8" max="8" width="14.5546875" style="35" customWidth="1"/>
    <col min="9" max="16384" width="9.109375" style="35"/>
  </cols>
  <sheetData>
    <row r="1" spans="1:8" ht="13.8">
      <c r="A1" s="34" t="s">
        <v>24</v>
      </c>
      <c r="B1" s="1" t="s">
        <v>116</v>
      </c>
    </row>
    <row r="2" spans="1:8" ht="13.8">
      <c r="A2" s="34" t="s">
        <v>25</v>
      </c>
      <c r="B2" s="151">
        <v>46022</v>
      </c>
      <c r="C2" s="34"/>
      <c r="D2" s="34"/>
      <c r="E2" s="34"/>
      <c r="F2" s="34"/>
      <c r="G2" s="34"/>
      <c r="H2" s="34"/>
    </row>
    <row r="3" spans="1:8">
      <c r="A3" s="34"/>
      <c r="B3" s="34"/>
      <c r="C3" s="34"/>
      <c r="D3" s="34"/>
      <c r="E3" s="34"/>
      <c r="F3" s="34"/>
      <c r="G3" s="34"/>
      <c r="H3" s="34"/>
    </row>
    <row r="4" spans="1:8" ht="13.8" thickBot="1">
      <c r="A4" s="37" t="s">
        <v>26</v>
      </c>
      <c r="B4" s="136" t="s">
        <v>16</v>
      </c>
    </row>
    <row r="5" spans="1:8" ht="14.4" customHeight="1">
      <c r="A5" s="172"/>
      <c r="B5" s="166" t="s">
        <v>27</v>
      </c>
      <c r="C5" s="168" t="s">
        <v>28</v>
      </c>
      <c r="D5" s="166" t="s">
        <v>32</v>
      </c>
      <c r="E5" s="166"/>
      <c r="F5" s="166"/>
      <c r="G5" s="166"/>
      <c r="H5" s="170" t="s">
        <v>33</v>
      </c>
    </row>
    <row r="6" spans="1:8" ht="26.4">
      <c r="A6" s="173"/>
      <c r="B6" s="167"/>
      <c r="C6" s="169"/>
      <c r="D6" s="131" t="s">
        <v>29</v>
      </c>
      <c r="E6" s="131" t="s">
        <v>30</v>
      </c>
      <c r="F6" s="131" t="s">
        <v>34</v>
      </c>
      <c r="G6" s="131" t="s">
        <v>35</v>
      </c>
      <c r="H6" s="171"/>
    </row>
    <row r="7" spans="1:8">
      <c r="A7" s="46">
        <v>1</v>
      </c>
      <c r="B7" s="45" t="s">
        <v>128</v>
      </c>
      <c r="C7" s="131" t="s">
        <v>31</v>
      </c>
      <c r="D7" s="45"/>
      <c r="E7" s="45"/>
      <c r="F7" s="45" t="s">
        <v>7</v>
      </c>
      <c r="G7" s="47"/>
      <c r="H7" s="48"/>
    </row>
    <row r="8" spans="1:8">
      <c r="A8" s="46">
        <v>2</v>
      </c>
      <c r="B8" s="45"/>
      <c r="C8" s="131"/>
      <c r="D8" s="45"/>
      <c r="E8" s="45"/>
      <c r="F8" s="47"/>
      <c r="G8" s="45"/>
      <c r="H8" s="48"/>
    </row>
    <row r="9" spans="1:8">
      <c r="A9" s="46">
        <v>3</v>
      </c>
      <c r="B9" s="45"/>
      <c r="C9" s="47"/>
      <c r="D9" s="45"/>
      <c r="E9" s="45"/>
      <c r="F9" s="45"/>
      <c r="G9" s="47"/>
      <c r="H9" s="48"/>
    </row>
    <row r="10" spans="1:8">
      <c r="A10" s="46"/>
      <c r="B10" s="45"/>
      <c r="C10" s="47"/>
      <c r="D10" s="45"/>
      <c r="E10" s="45"/>
      <c r="F10" s="45"/>
      <c r="G10" s="45"/>
      <c r="H10" s="48"/>
    </row>
    <row r="11" spans="1:8">
      <c r="A11" s="46"/>
      <c r="B11" s="45"/>
      <c r="C11" s="47"/>
      <c r="D11" s="45"/>
      <c r="E11" s="45"/>
      <c r="F11" s="45"/>
      <c r="G11" s="45"/>
      <c r="H11" s="48"/>
    </row>
    <row r="12" spans="1:8" ht="13.8" thickBot="1">
      <c r="A12" s="49"/>
      <c r="B12" s="50"/>
      <c r="C12" s="51"/>
      <c r="D12" s="50"/>
      <c r="E12" s="50"/>
      <c r="F12" s="50"/>
      <c r="G12" s="50"/>
      <c r="H12" s="52"/>
    </row>
    <row r="13" spans="1:8">
      <c r="A13" s="34"/>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zoomScaleNormal="100" workbookViewId="0">
      <selection activeCell="C6" sqref="C6"/>
    </sheetView>
  </sheetViews>
  <sheetFormatPr defaultColWidth="9.109375" defaultRowHeight="13.2"/>
  <cols>
    <col min="1" max="1" width="10.5546875" style="35" bestFit="1" customWidth="1"/>
    <col min="2" max="2" width="70.109375" style="35" customWidth="1"/>
    <col min="3" max="5" width="10.6640625" style="35" customWidth="1"/>
    <col min="6" max="16384" width="9.109375" style="35"/>
  </cols>
  <sheetData>
    <row r="1" spans="1:5" ht="13.8">
      <c r="A1" s="34" t="s">
        <v>24</v>
      </c>
      <c r="B1" s="1" t="s">
        <v>116</v>
      </c>
    </row>
    <row r="2" spans="1:5" ht="13.8">
      <c r="A2" s="34" t="s">
        <v>25</v>
      </c>
      <c r="B2" s="151">
        <v>46022</v>
      </c>
    </row>
    <row r="4" spans="1:5" ht="13.8" thickBot="1">
      <c r="A4" s="53" t="s">
        <v>71</v>
      </c>
      <c r="B4" s="136" t="s">
        <v>18</v>
      </c>
      <c r="C4" s="54"/>
    </row>
    <row r="5" spans="1:5">
      <c r="A5" s="55"/>
      <c r="B5" s="56"/>
      <c r="C5" s="57">
        <v>2025</v>
      </c>
      <c r="D5" s="57">
        <v>2024</v>
      </c>
      <c r="E5" s="57">
        <v>2023</v>
      </c>
    </row>
    <row r="6" spans="1:5">
      <c r="A6" s="43">
        <v>1</v>
      </c>
      <c r="B6" s="45" t="s">
        <v>72</v>
      </c>
      <c r="C6" s="40">
        <v>26583.88</v>
      </c>
      <c r="D6" s="40">
        <v>238894.13</v>
      </c>
      <c r="E6" s="58">
        <v>36160.619999999995</v>
      </c>
    </row>
    <row r="7" spans="1:5">
      <c r="A7" s="43">
        <v>2</v>
      </c>
      <c r="B7" s="59" t="s">
        <v>73</v>
      </c>
      <c r="C7" s="40">
        <v>20000</v>
      </c>
      <c r="D7" s="40">
        <v>238462.35</v>
      </c>
      <c r="E7" s="58">
        <v>34698.92</v>
      </c>
    </row>
    <row r="8" spans="1:5">
      <c r="A8" s="43">
        <v>3</v>
      </c>
      <c r="B8" s="45" t="s">
        <v>74</v>
      </c>
      <c r="C8" s="40">
        <v>1</v>
      </c>
      <c r="D8" s="40">
        <v>1</v>
      </c>
      <c r="E8" s="58">
        <v>1</v>
      </c>
    </row>
    <row r="9" spans="1:5" ht="13.8" thickBot="1">
      <c r="A9" s="41">
        <v>4</v>
      </c>
      <c r="B9" s="50" t="s">
        <v>75</v>
      </c>
      <c r="C9" s="60">
        <v>25443.07</v>
      </c>
      <c r="D9" s="60">
        <v>238462.35</v>
      </c>
      <c r="E9" s="61">
        <v>36160.619999999995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zoomScaleNormal="100" workbookViewId="0">
      <selection activeCell="B7" sqref="B7"/>
    </sheetView>
  </sheetViews>
  <sheetFormatPr defaultColWidth="9.109375" defaultRowHeight="13.2"/>
  <cols>
    <col min="1" max="1" width="10.5546875" style="35" bestFit="1" customWidth="1"/>
    <col min="2" max="2" width="52.5546875" style="35" customWidth="1"/>
    <col min="3" max="3" width="14.109375" style="35" bestFit="1" customWidth="1"/>
    <col min="4" max="5" width="13.109375" style="35" bestFit="1" customWidth="1"/>
    <col min="6" max="6" width="24.109375" style="35" customWidth="1"/>
    <col min="7" max="7" width="27.5546875" style="35" customWidth="1"/>
    <col min="8" max="16384" width="9.109375" style="35"/>
  </cols>
  <sheetData>
    <row r="1" spans="1:7" ht="13.8">
      <c r="A1" s="35" t="s">
        <v>24</v>
      </c>
      <c r="B1" s="1" t="s">
        <v>116</v>
      </c>
    </row>
    <row r="2" spans="1:7" ht="13.8">
      <c r="A2" s="35" t="s">
        <v>25</v>
      </c>
      <c r="B2" s="151">
        <v>46022</v>
      </c>
    </row>
    <row r="4" spans="1:7" ht="13.8" thickBot="1">
      <c r="A4" s="53" t="s">
        <v>36</v>
      </c>
      <c r="B4" s="137" t="s">
        <v>20</v>
      </c>
    </row>
    <row r="5" spans="1:7">
      <c r="A5" s="62"/>
      <c r="B5" s="56"/>
      <c r="C5" s="56" t="s">
        <v>0</v>
      </c>
      <c r="D5" s="56" t="s">
        <v>1</v>
      </c>
      <c r="E5" s="56" t="s">
        <v>2</v>
      </c>
      <c r="F5" s="56" t="s">
        <v>3</v>
      </c>
      <c r="G5" s="63" t="s">
        <v>4</v>
      </c>
    </row>
    <row r="6" spans="1:7" s="36" customFormat="1" ht="52.8">
      <c r="A6" s="64"/>
      <c r="B6" s="45"/>
      <c r="C6" s="45">
        <f>'22. OR1'!C5</f>
        <v>2025</v>
      </c>
      <c r="D6" s="45">
        <f>'22. OR1'!D5</f>
        <v>2024</v>
      </c>
      <c r="E6" s="45">
        <f>'22. OR1'!E5</f>
        <v>2023</v>
      </c>
      <c r="F6" s="65" t="s">
        <v>98</v>
      </c>
      <c r="G6" s="44" t="s">
        <v>99</v>
      </c>
    </row>
    <row r="7" spans="1:7">
      <c r="A7" s="66">
        <v>1</v>
      </c>
      <c r="B7" s="45" t="s">
        <v>37</v>
      </c>
      <c r="C7" s="190">
        <v>11146983.633198395</v>
      </c>
      <c r="D7" s="190">
        <v>6516403.8496784028</v>
      </c>
      <c r="E7" s="190">
        <v>4130346.7419153256</v>
      </c>
      <c r="F7" s="174"/>
      <c r="G7" s="174"/>
    </row>
    <row r="8" spans="1:7">
      <c r="A8" s="66">
        <v>2</v>
      </c>
      <c r="B8" s="67" t="s">
        <v>38</v>
      </c>
      <c r="C8" s="190">
        <v>884063.94359069131</v>
      </c>
      <c r="D8" s="190">
        <v>2341504.5257019284</v>
      </c>
      <c r="E8" s="190">
        <v>1273078.987514931</v>
      </c>
      <c r="F8" s="174"/>
      <c r="G8" s="174"/>
    </row>
    <row r="9" spans="1:7">
      <c r="A9" s="66">
        <v>3</v>
      </c>
      <c r="B9" s="68" t="s">
        <v>104</v>
      </c>
      <c r="C9" s="190">
        <v>99755.317503809318</v>
      </c>
      <c r="D9" s="190">
        <v>-28723.059449009626</v>
      </c>
      <c r="E9" s="190">
        <v>-75714.656308175443</v>
      </c>
      <c r="F9" s="174"/>
      <c r="G9" s="174"/>
    </row>
    <row r="10" spans="1:7" ht="14.4" thickBot="1">
      <c r="A10" s="69">
        <v>4</v>
      </c>
      <c r="B10" s="70" t="s">
        <v>39</v>
      </c>
      <c r="C10" s="191">
        <v>11931292.259285277</v>
      </c>
      <c r="D10" s="191">
        <v>8886631.4348293412</v>
      </c>
      <c r="E10" s="191">
        <v>5479140.3857384315</v>
      </c>
      <c r="F10" s="192">
        <v>8765688.0266176835</v>
      </c>
      <c r="G10" s="193">
        <v>16435665.049908156</v>
      </c>
    </row>
    <row r="11" spans="1:7">
      <c r="A11" s="71"/>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zoomScaleNormal="100" workbookViewId="0">
      <selection activeCell="D19" sqref="D19"/>
    </sheetView>
  </sheetViews>
  <sheetFormatPr defaultColWidth="9.109375" defaultRowHeight="13.2"/>
  <cols>
    <col min="1" max="1" width="10.5546875" style="94" bestFit="1" customWidth="1"/>
    <col min="2" max="2" width="16.33203125" style="35" customWidth="1"/>
    <col min="3" max="3" width="42.88671875" style="35" customWidth="1"/>
    <col min="4" max="5" width="33.44140625" style="35" customWidth="1"/>
    <col min="6" max="6" width="38.88671875" style="35" customWidth="1"/>
    <col min="7" max="16384" width="9.109375" style="35"/>
  </cols>
  <sheetData>
    <row r="1" spans="1:9" ht="13.8">
      <c r="A1" s="34" t="s">
        <v>24</v>
      </c>
      <c r="B1" s="1" t="s">
        <v>116</v>
      </c>
    </row>
    <row r="2" spans="1:9" ht="13.8">
      <c r="A2" s="34" t="s">
        <v>25</v>
      </c>
      <c r="B2" s="151">
        <v>46022</v>
      </c>
    </row>
    <row r="3" spans="1:9">
      <c r="A3" s="72"/>
    </row>
    <row r="4" spans="1:9" ht="13.8" thickBot="1">
      <c r="A4" s="53" t="s">
        <v>76</v>
      </c>
      <c r="B4" s="179" t="s">
        <v>21</v>
      </c>
      <c r="C4" s="179"/>
      <c r="D4" s="73"/>
      <c r="E4" s="73"/>
      <c r="F4" s="73"/>
    </row>
    <row r="5" spans="1:9" ht="16.5" customHeight="1">
      <c r="A5" s="74"/>
      <c r="B5" s="75"/>
      <c r="C5" s="75"/>
      <c r="D5" s="76" t="s">
        <v>105</v>
      </c>
      <c r="E5" s="76" t="s">
        <v>77</v>
      </c>
      <c r="F5" s="77" t="s">
        <v>45</v>
      </c>
    </row>
    <row r="6" spans="1:9" ht="15" customHeight="1">
      <c r="A6" s="78">
        <v>1</v>
      </c>
      <c r="B6" s="169" t="s">
        <v>78</v>
      </c>
      <c r="C6" s="79" t="s">
        <v>46</v>
      </c>
      <c r="D6" s="80">
        <v>6</v>
      </c>
      <c r="E6" s="80">
        <v>6</v>
      </c>
      <c r="F6" s="81">
        <v>17</v>
      </c>
    </row>
    <row r="7" spans="1:9" ht="15" customHeight="1">
      <c r="A7" s="78">
        <v>2</v>
      </c>
      <c r="B7" s="175"/>
      <c r="C7" s="79" t="s">
        <v>79</v>
      </c>
      <c r="D7" s="82">
        <v>1135814.52</v>
      </c>
      <c r="E7" s="82">
        <v>535655.74</v>
      </c>
      <c r="F7" s="83">
        <v>1496225.3899999987</v>
      </c>
    </row>
    <row r="8" spans="1:9" ht="15" customHeight="1">
      <c r="A8" s="78">
        <v>3</v>
      </c>
      <c r="B8" s="175"/>
      <c r="C8" s="84" t="s">
        <v>47</v>
      </c>
      <c r="D8" s="80">
        <v>1111333.4371428571</v>
      </c>
      <c r="E8" s="80">
        <v>520618.37857142859</v>
      </c>
      <c r="F8" s="81">
        <v>1478457.504285713</v>
      </c>
    </row>
    <row r="9" spans="1:9" ht="15" customHeight="1">
      <c r="A9" s="78">
        <v>4</v>
      </c>
      <c r="B9" s="175"/>
      <c r="C9" s="85" t="s">
        <v>80</v>
      </c>
      <c r="D9" s="80"/>
      <c r="E9" s="80"/>
      <c r="F9" s="81"/>
    </row>
    <row r="10" spans="1:9" ht="30" customHeight="1">
      <c r="A10" s="78">
        <v>5</v>
      </c>
      <c r="B10" s="175"/>
      <c r="C10" s="84" t="s">
        <v>81</v>
      </c>
      <c r="D10" s="80"/>
      <c r="E10" s="80"/>
      <c r="F10" s="81"/>
    </row>
    <row r="11" spans="1:9" ht="15" customHeight="1">
      <c r="A11" s="78">
        <v>6</v>
      </c>
      <c r="B11" s="175"/>
      <c r="C11" s="85" t="s">
        <v>82</v>
      </c>
      <c r="D11" s="80"/>
      <c r="E11" s="80"/>
      <c r="F11" s="81"/>
    </row>
    <row r="12" spans="1:9" ht="15" customHeight="1">
      <c r="A12" s="78">
        <v>7</v>
      </c>
      <c r="B12" s="175"/>
      <c r="C12" s="84" t="s">
        <v>83</v>
      </c>
      <c r="D12" s="80">
        <v>24481.082857142857</v>
      </c>
      <c r="E12" s="80">
        <v>15037.36142857143</v>
      </c>
      <c r="F12" s="81">
        <v>17767.885714285716</v>
      </c>
    </row>
    <row r="13" spans="1:9" ht="15" customHeight="1">
      <c r="A13" s="78">
        <v>8</v>
      </c>
      <c r="B13" s="176"/>
      <c r="C13" s="85" t="s">
        <v>82</v>
      </c>
      <c r="D13" s="80"/>
      <c r="E13" s="80"/>
      <c r="F13" s="81"/>
    </row>
    <row r="14" spans="1:9" ht="15" customHeight="1">
      <c r="A14" s="78">
        <v>9</v>
      </c>
      <c r="B14" s="169" t="s">
        <v>84</v>
      </c>
      <c r="C14" s="79" t="s">
        <v>46</v>
      </c>
      <c r="D14" s="86"/>
      <c r="E14" s="86"/>
      <c r="F14" s="153">
        <v>6</v>
      </c>
      <c r="I14" s="88"/>
    </row>
    <row r="15" spans="1:9" ht="15" customHeight="1">
      <c r="A15" s="78">
        <v>10</v>
      </c>
      <c r="B15" s="175"/>
      <c r="C15" s="79" t="s">
        <v>85</v>
      </c>
      <c r="D15" s="89">
        <v>0</v>
      </c>
      <c r="E15" s="89">
        <v>0</v>
      </c>
      <c r="F15" s="90">
        <v>70023.890306122441</v>
      </c>
    </row>
    <row r="16" spans="1:9" ht="15" customHeight="1">
      <c r="A16" s="78">
        <v>11</v>
      </c>
      <c r="B16" s="175"/>
      <c r="C16" s="84" t="s">
        <v>47</v>
      </c>
      <c r="D16" s="86"/>
      <c r="E16" s="86"/>
      <c r="F16" s="152">
        <v>70023.890306122441</v>
      </c>
    </row>
    <row r="17" spans="1:6" ht="15" customHeight="1">
      <c r="A17" s="78">
        <v>12</v>
      </c>
      <c r="B17" s="175"/>
      <c r="C17" s="85" t="s">
        <v>80</v>
      </c>
      <c r="D17" s="80"/>
      <c r="E17" s="80"/>
      <c r="F17" s="81"/>
    </row>
    <row r="18" spans="1:6" ht="30" customHeight="1">
      <c r="A18" s="78">
        <v>13</v>
      </c>
      <c r="B18" s="175"/>
      <c r="C18" s="84" t="s">
        <v>86</v>
      </c>
      <c r="D18" s="86"/>
      <c r="E18" s="86"/>
      <c r="F18" s="87"/>
    </row>
    <row r="19" spans="1:6" ht="15" customHeight="1">
      <c r="A19" s="78">
        <v>14</v>
      </c>
      <c r="B19" s="175"/>
      <c r="C19" s="85" t="s">
        <v>82</v>
      </c>
      <c r="D19" s="86"/>
      <c r="E19" s="86"/>
      <c r="F19" s="87"/>
    </row>
    <row r="20" spans="1:6" ht="15" customHeight="1">
      <c r="A20" s="78">
        <v>15</v>
      </c>
      <c r="B20" s="175"/>
      <c r="C20" s="84" t="s">
        <v>83</v>
      </c>
      <c r="D20" s="86"/>
      <c r="E20" s="86"/>
      <c r="F20" s="87"/>
    </row>
    <row r="21" spans="1:6" ht="15" customHeight="1">
      <c r="A21" s="78">
        <v>16</v>
      </c>
      <c r="B21" s="176"/>
      <c r="C21" s="85" t="s">
        <v>82</v>
      </c>
      <c r="D21" s="86"/>
      <c r="E21" s="86"/>
      <c r="F21" s="87"/>
    </row>
    <row r="22" spans="1:6" ht="15" customHeight="1" thickBot="1">
      <c r="A22" s="91">
        <v>17</v>
      </c>
      <c r="B22" s="177" t="s">
        <v>87</v>
      </c>
      <c r="C22" s="178"/>
      <c r="D22" s="92">
        <v>1135814.52</v>
      </c>
      <c r="E22" s="92">
        <v>535655.74</v>
      </c>
      <c r="F22" s="93">
        <v>1566249.2803061211</v>
      </c>
    </row>
  </sheetData>
  <mergeCells count="4">
    <mergeCell ref="B6:B13"/>
    <mergeCell ref="B14:B21"/>
    <mergeCell ref="B22:C22"/>
    <mergeCell ref="B4:C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0"/>
  <sheetViews>
    <sheetView zoomScaleNormal="100" workbookViewId="0">
      <selection activeCell="E15" sqref="E15"/>
    </sheetView>
  </sheetViews>
  <sheetFormatPr defaultColWidth="9.109375" defaultRowHeight="13.2"/>
  <cols>
    <col min="1" max="1" width="35.109375" style="35" customWidth="1"/>
    <col min="2" max="2" width="45.88671875" style="35" customWidth="1"/>
    <col min="3" max="4" width="29.44140625" style="35" customWidth="1"/>
    <col min="5" max="5" width="28.44140625" style="35" customWidth="1"/>
    <col min="6" max="6" width="14" style="35" bestFit="1" customWidth="1"/>
    <col min="7" max="7" width="14.6640625" style="35" customWidth="1"/>
    <col min="8" max="8" width="26.44140625" style="35" customWidth="1"/>
    <col min="9" max="9" width="16.109375" style="35" bestFit="1" customWidth="1"/>
    <col min="10" max="10" width="14" style="35" bestFit="1" customWidth="1"/>
    <col min="11" max="11" width="14.6640625" style="35" customWidth="1"/>
    <col min="12" max="12" width="26.88671875" style="35" customWidth="1"/>
    <col min="13" max="16384" width="9.109375" style="35"/>
  </cols>
  <sheetData>
    <row r="1" spans="1:12" ht="13.8">
      <c r="A1" s="35" t="s">
        <v>24</v>
      </c>
      <c r="B1" s="1" t="s">
        <v>116</v>
      </c>
    </row>
    <row r="2" spans="1:12" ht="13.8">
      <c r="A2" s="35" t="s">
        <v>25</v>
      </c>
      <c r="B2" s="151">
        <v>46022</v>
      </c>
      <c r="C2" s="95"/>
      <c r="D2" s="95"/>
      <c r="E2" s="95"/>
      <c r="F2" s="95"/>
      <c r="G2" s="95"/>
      <c r="H2" s="95"/>
      <c r="I2" s="95"/>
      <c r="J2" s="95"/>
      <c r="K2" s="95"/>
      <c r="L2" s="95"/>
    </row>
    <row r="3" spans="1:12">
      <c r="B3" s="95"/>
      <c r="C3" s="95"/>
      <c r="D3" s="95"/>
      <c r="E3" s="95"/>
      <c r="F3" s="95"/>
      <c r="G3" s="95"/>
      <c r="H3" s="95"/>
      <c r="I3" s="95"/>
      <c r="J3" s="95"/>
      <c r="K3" s="95"/>
      <c r="L3" s="95"/>
    </row>
    <row r="4" spans="1:12" ht="13.8" thickBot="1">
      <c r="A4" s="140" t="s">
        <v>40</v>
      </c>
      <c r="B4" s="73" t="s">
        <v>22</v>
      </c>
      <c r="C4" s="95"/>
      <c r="D4" s="95"/>
      <c r="E4" s="95"/>
      <c r="F4" s="95"/>
      <c r="G4" s="95"/>
      <c r="H4" s="95"/>
      <c r="I4" s="95"/>
      <c r="J4" s="95"/>
      <c r="K4" s="95"/>
      <c r="L4" s="95"/>
    </row>
    <row r="5" spans="1:12">
      <c r="A5" s="96"/>
      <c r="B5" s="56"/>
      <c r="C5" s="130" t="s">
        <v>105</v>
      </c>
      <c r="D5" s="130" t="s">
        <v>77</v>
      </c>
      <c r="E5" s="132" t="s">
        <v>45</v>
      </c>
      <c r="F5" s="95"/>
      <c r="G5" s="95"/>
      <c r="H5" s="95"/>
      <c r="I5" s="95"/>
      <c r="J5" s="95"/>
      <c r="K5" s="95"/>
      <c r="L5" s="95"/>
    </row>
    <row r="6" spans="1:12">
      <c r="A6" s="180" t="s">
        <v>41</v>
      </c>
      <c r="B6" s="97" t="s">
        <v>46</v>
      </c>
      <c r="C6" s="40"/>
      <c r="D6" s="40"/>
      <c r="E6" s="58"/>
      <c r="F6" s="95"/>
      <c r="G6" s="95"/>
      <c r="H6" s="95"/>
      <c r="I6" s="95"/>
      <c r="J6" s="95"/>
      <c r="K6" s="95"/>
      <c r="L6" s="95"/>
    </row>
    <row r="7" spans="1:12">
      <c r="A7" s="181"/>
      <c r="B7" s="98" t="s">
        <v>114</v>
      </c>
      <c r="C7" s="40"/>
      <c r="D7" s="40"/>
      <c r="E7" s="58"/>
      <c r="F7" s="95"/>
      <c r="G7" s="95"/>
      <c r="H7" s="95"/>
      <c r="I7" s="95"/>
      <c r="J7" s="95"/>
      <c r="K7" s="95"/>
      <c r="L7" s="95"/>
    </row>
    <row r="8" spans="1:12">
      <c r="A8" s="182" t="s">
        <v>42</v>
      </c>
      <c r="B8" s="97" t="s">
        <v>46</v>
      </c>
      <c r="C8" s="40"/>
      <c r="D8" s="40"/>
      <c r="E8" s="58"/>
      <c r="F8" s="95"/>
      <c r="G8" s="95"/>
      <c r="H8" s="95"/>
      <c r="I8" s="95"/>
      <c r="J8" s="95"/>
      <c r="K8" s="95"/>
      <c r="L8" s="95"/>
    </row>
    <row r="9" spans="1:12">
      <c r="A9" s="182"/>
      <c r="B9" s="98" t="s">
        <v>51</v>
      </c>
      <c r="C9" s="99">
        <v>0</v>
      </c>
      <c r="D9" s="99">
        <v>0</v>
      </c>
      <c r="E9" s="141">
        <v>0</v>
      </c>
      <c r="F9" s="95"/>
      <c r="G9" s="95"/>
      <c r="H9" s="95"/>
      <c r="I9" s="95"/>
      <c r="J9" s="95"/>
      <c r="K9" s="95"/>
      <c r="L9" s="95"/>
    </row>
    <row r="10" spans="1:12">
      <c r="A10" s="182"/>
      <c r="B10" s="100" t="s">
        <v>47</v>
      </c>
      <c r="C10" s="40"/>
      <c r="D10" s="40"/>
      <c r="E10" s="58"/>
      <c r="F10" s="95"/>
      <c r="G10" s="95"/>
      <c r="H10" s="95"/>
      <c r="I10" s="95"/>
      <c r="J10" s="95"/>
      <c r="K10" s="95"/>
      <c r="L10" s="95"/>
    </row>
    <row r="11" spans="1:12">
      <c r="A11" s="182"/>
      <c r="B11" s="100" t="s">
        <v>48</v>
      </c>
      <c r="C11" s="40"/>
      <c r="D11" s="40"/>
      <c r="E11" s="58"/>
      <c r="F11" s="95"/>
      <c r="G11" s="95"/>
      <c r="H11" s="95"/>
      <c r="I11" s="95"/>
      <c r="J11" s="95"/>
      <c r="K11" s="95"/>
      <c r="L11" s="95"/>
    </row>
    <row r="12" spans="1:12">
      <c r="A12" s="182"/>
      <c r="B12" s="100" t="s">
        <v>49</v>
      </c>
      <c r="C12" s="40"/>
      <c r="D12" s="40"/>
      <c r="E12" s="58"/>
      <c r="F12" s="95"/>
      <c r="G12" s="95"/>
      <c r="H12" s="95"/>
      <c r="I12" s="95"/>
      <c r="J12" s="95"/>
      <c r="K12" s="95"/>
      <c r="L12" s="95"/>
    </row>
    <row r="13" spans="1:12">
      <c r="A13" s="182"/>
      <c r="B13" s="100" t="s">
        <v>100</v>
      </c>
      <c r="C13" s="40"/>
      <c r="D13" s="40"/>
      <c r="E13" s="58"/>
      <c r="F13" s="95"/>
      <c r="G13" s="95"/>
      <c r="H13" s="95"/>
      <c r="I13" s="95"/>
      <c r="J13" s="95"/>
      <c r="K13" s="95"/>
      <c r="L13" s="95"/>
    </row>
    <row r="14" spans="1:12">
      <c r="A14" s="182" t="s">
        <v>43</v>
      </c>
      <c r="B14" s="97" t="s">
        <v>46</v>
      </c>
      <c r="C14" s="40"/>
      <c r="D14" s="40"/>
      <c r="E14" s="58">
        <v>1</v>
      </c>
      <c r="F14" s="95"/>
      <c r="G14" s="95"/>
      <c r="H14" s="95"/>
      <c r="I14" s="95"/>
      <c r="J14" s="95"/>
      <c r="K14" s="95"/>
      <c r="L14" s="95"/>
    </row>
    <row r="15" spans="1:12">
      <c r="A15" s="182"/>
      <c r="B15" s="98" t="s">
        <v>51</v>
      </c>
      <c r="C15" s="99">
        <v>0</v>
      </c>
      <c r="D15" s="99">
        <v>0</v>
      </c>
      <c r="E15" s="141">
        <v>21047.997448979593</v>
      </c>
      <c r="F15" s="95"/>
      <c r="G15" s="95"/>
      <c r="H15" s="95"/>
      <c r="I15" s="95"/>
      <c r="J15" s="95"/>
      <c r="K15" s="95"/>
      <c r="L15" s="95"/>
    </row>
    <row r="16" spans="1:12">
      <c r="A16" s="182"/>
      <c r="B16" s="100" t="s">
        <v>47</v>
      </c>
      <c r="C16" s="40"/>
      <c r="D16" s="40"/>
      <c r="E16" s="58">
        <v>21047.997448979593</v>
      </c>
      <c r="F16" s="95"/>
      <c r="G16" s="95"/>
      <c r="H16" s="95"/>
      <c r="I16" s="95"/>
      <c r="J16" s="95"/>
      <c r="K16" s="95"/>
      <c r="L16" s="95"/>
    </row>
    <row r="17" spans="1:12">
      <c r="A17" s="180"/>
      <c r="B17" s="100" t="s">
        <v>48</v>
      </c>
      <c r="C17" s="40"/>
      <c r="D17" s="40"/>
      <c r="E17" s="58"/>
      <c r="F17" s="95"/>
      <c r="G17" s="95"/>
      <c r="H17" s="95"/>
      <c r="I17" s="95"/>
      <c r="J17" s="95"/>
      <c r="K17" s="95"/>
      <c r="L17" s="95"/>
    </row>
    <row r="18" spans="1:12">
      <c r="A18" s="180"/>
      <c r="B18" s="100" t="s">
        <v>49</v>
      </c>
      <c r="C18" s="40"/>
      <c r="D18" s="40"/>
      <c r="E18" s="58"/>
      <c r="F18" s="95"/>
      <c r="G18" s="95"/>
      <c r="H18" s="95"/>
      <c r="I18" s="95"/>
      <c r="J18" s="95"/>
      <c r="K18" s="95"/>
      <c r="L18" s="95"/>
    </row>
    <row r="19" spans="1:12" ht="13.8" thickBot="1">
      <c r="A19" s="183"/>
      <c r="B19" s="142" t="s">
        <v>100</v>
      </c>
      <c r="C19" s="60"/>
      <c r="D19" s="60"/>
      <c r="E19" s="61"/>
      <c r="F19" s="95"/>
      <c r="G19" s="95"/>
      <c r="H19" s="95"/>
      <c r="I19" s="95"/>
      <c r="J19" s="95"/>
      <c r="K19" s="95"/>
      <c r="L19" s="95"/>
    </row>
    <row r="20" spans="1:12">
      <c r="A20" s="95"/>
      <c r="B20" s="95"/>
      <c r="C20" s="95"/>
      <c r="D20" s="95"/>
      <c r="E20" s="95"/>
      <c r="F20" s="95"/>
      <c r="G20" s="95"/>
      <c r="H20" s="95"/>
      <c r="I20" s="95"/>
      <c r="J20" s="95"/>
      <c r="K20" s="95"/>
      <c r="L20" s="95"/>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zoomScaleNormal="100" workbookViewId="0">
      <pane xSplit="2" ySplit="6" topLeftCell="C16" activePane="bottomRight" state="frozen"/>
      <selection activeCell="C35" sqref="C35"/>
      <selection pane="topRight" activeCell="C35" sqref="C35"/>
      <selection pane="bottomLeft" activeCell="C35" sqref="C35"/>
      <selection pane="bottomRight" activeCell="C35" sqref="C35"/>
    </sheetView>
  </sheetViews>
  <sheetFormatPr defaultColWidth="9.109375" defaultRowHeight="13.2"/>
  <cols>
    <col min="1" max="1" width="10.5546875" style="35" bestFit="1" customWidth="1"/>
    <col min="2" max="2" width="54.6640625" style="35" customWidth="1"/>
    <col min="3" max="3" width="26.6640625" style="35" customWidth="1"/>
    <col min="4" max="4" width="34.88671875" style="35" customWidth="1"/>
    <col min="5" max="5" width="26.6640625" style="35" customWidth="1"/>
    <col min="6" max="6" width="25.5546875" style="35" customWidth="1"/>
    <col min="7" max="7" width="25" style="35" customWidth="1"/>
    <col min="8" max="16384" width="9.109375" style="35"/>
  </cols>
  <sheetData>
    <row r="1" spans="1:7" ht="13.8">
      <c r="A1" s="34" t="s">
        <v>24</v>
      </c>
      <c r="B1" s="1" t="s">
        <v>116</v>
      </c>
    </row>
    <row r="2" spans="1:7" ht="13.8">
      <c r="A2" s="34" t="s">
        <v>25</v>
      </c>
      <c r="B2" s="151">
        <v>46022</v>
      </c>
    </row>
    <row r="3" spans="1:7">
      <c r="B3" s="101"/>
    </row>
    <row r="4" spans="1:7" ht="13.8" thickBot="1">
      <c r="A4" s="53" t="s">
        <v>88</v>
      </c>
      <c r="B4" s="138" t="s">
        <v>97</v>
      </c>
    </row>
    <row r="5" spans="1:7" s="101" customFormat="1">
      <c r="A5" s="102"/>
      <c r="B5" s="38"/>
      <c r="C5" s="103" t="s">
        <v>0</v>
      </c>
      <c r="D5" s="130" t="s">
        <v>1</v>
      </c>
      <c r="E5" s="130" t="s">
        <v>2</v>
      </c>
      <c r="F5" s="130" t="s">
        <v>3</v>
      </c>
      <c r="G5" s="132" t="s">
        <v>4</v>
      </c>
    </row>
    <row r="6" spans="1:7" ht="52.8">
      <c r="A6" s="104"/>
      <c r="B6" s="105"/>
      <c r="C6" s="106" t="s">
        <v>89</v>
      </c>
      <c r="D6" s="105" t="s">
        <v>90</v>
      </c>
      <c r="E6" s="134" t="s">
        <v>91</v>
      </c>
      <c r="F6" s="134" t="s">
        <v>103</v>
      </c>
      <c r="G6" s="133" t="s">
        <v>92</v>
      </c>
    </row>
    <row r="7" spans="1:7">
      <c r="A7" s="104">
        <v>1</v>
      </c>
      <c r="B7" s="107" t="s">
        <v>105</v>
      </c>
      <c r="C7" s="108">
        <f>SUM(C8:C11)</f>
        <v>0</v>
      </c>
      <c r="D7" s="108">
        <f t="shared" ref="D7:G7" si="0">SUM(D8:D11)</f>
        <v>0</v>
      </c>
      <c r="E7" s="108">
        <f t="shared" si="0"/>
        <v>0</v>
      </c>
      <c r="F7" s="108">
        <f t="shared" si="0"/>
        <v>0</v>
      </c>
      <c r="G7" s="108">
        <f t="shared" si="0"/>
        <v>0</v>
      </c>
    </row>
    <row r="8" spans="1:7">
      <c r="A8" s="104">
        <v>2</v>
      </c>
      <c r="B8" s="109" t="s">
        <v>65</v>
      </c>
      <c r="C8" s="110"/>
      <c r="D8" s="86"/>
      <c r="E8" s="86"/>
      <c r="F8" s="86"/>
      <c r="G8" s="87"/>
    </row>
    <row r="9" spans="1:7">
      <c r="A9" s="104">
        <v>3</v>
      </c>
      <c r="B9" s="109" t="s">
        <v>93</v>
      </c>
      <c r="C9" s="110"/>
      <c r="D9" s="86"/>
      <c r="E9" s="86"/>
      <c r="F9" s="86"/>
      <c r="G9" s="87"/>
    </row>
    <row r="10" spans="1:7">
      <c r="A10" s="104">
        <v>4</v>
      </c>
      <c r="B10" s="111" t="s">
        <v>94</v>
      </c>
      <c r="C10" s="110"/>
      <c r="D10" s="86"/>
      <c r="E10" s="86"/>
      <c r="F10" s="86"/>
      <c r="G10" s="87"/>
    </row>
    <row r="11" spans="1:7">
      <c r="A11" s="104">
        <v>5</v>
      </c>
      <c r="B11" s="109" t="s">
        <v>95</v>
      </c>
      <c r="C11" s="110"/>
      <c r="D11" s="86"/>
      <c r="E11" s="86"/>
      <c r="F11" s="86"/>
      <c r="G11" s="87"/>
    </row>
    <row r="12" spans="1:7">
      <c r="A12" s="104">
        <v>6</v>
      </c>
      <c r="B12" s="79" t="s">
        <v>77</v>
      </c>
      <c r="C12" s="82">
        <f>SUM(C13:C16)</f>
        <v>0</v>
      </c>
      <c r="D12" s="82">
        <f>SUM(D13:D16)</f>
        <v>0</v>
      </c>
      <c r="E12" s="82">
        <f>SUM(E13:E16)</f>
        <v>0</v>
      </c>
      <c r="F12" s="82">
        <f>SUM(F13:F16)</f>
        <v>0</v>
      </c>
      <c r="G12" s="83">
        <f>SUM(G13:G16)</f>
        <v>0</v>
      </c>
    </row>
    <row r="13" spans="1:7">
      <c r="A13" s="104">
        <v>7</v>
      </c>
      <c r="B13" s="109" t="s">
        <v>65</v>
      </c>
      <c r="C13" s="80"/>
      <c r="D13" s="80"/>
      <c r="E13" s="80"/>
      <c r="F13" s="80"/>
      <c r="G13" s="81"/>
    </row>
    <row r="14" spans="1:7">
      <c r="A14" s="104">
        <v>8</v>
      </c>
      <c r="B14" s="109" t="s">
        <v>93</v>
      </c>
      <c r="C14" s="80"/>
      <c r="D14" s="80"/>
      <c r="E14" s="80"/>
      <c r="F14" s="80"/>
      <c r="G14" s="81"/>
    </row>
    <row r="15" spans="1:7">
      <c r="A15" s="104">
        <v>9</v>
      </c>
      <c r="B15" s="111" t="s">
        <v>94</v>
      </c>
      <c r="C15" s="80"/>
      <c r="D15" s="80"/>
      <c r="E15" s="80"/>
      <c r="F15" s="80"/>
      <c r="G15" s="81"/>
    </row>
    <row r="16" spans="1:7">
      <c r="A16" s="104">
        <v>10</v>
      </c>
      <c r="B16" s="109" t="s">
        <v>95</v>
      </c>
      <c r="C16" s="80"/>
      <c r="D16" s="80"/>
      <c r="E16" s="80"/>
      <c r="F16" s="80"/>
      <c r="G16" s="81"/>
    </row>
    <row r="17" spans="1:7">
      <c r="A17" s="104">
        <v>11</v>
      </c>
      <c r="B17" s="79" t="s">
        <v>45</v>
      </c>
      <c r="C17" s="82">
        <f>SUM(C18:C21)</f>
        <v>0</v>
      </c>
      <c r="D17" s="82">
        <f>SUM(D18:D21)</f>
        <v>0</v>
      </c>
      <c r="E17" s="82">
        <f>SUM(E18:E21)</f>
        <v>0</v>
      </c>
      <c r="F17" s="82">
        <f>SUM(F18:F21)</f>
        <v>0</v>
      </c>
      <c r="G17" s="83">
        <f>SUM(G18:G21)</f>
        <v>0</v>
      </c>
    </row>
    <row r="18" spans="1:7">
      <c r="A18" s="104">
        <v>12</v>
      </c>
      <c r="B18" s="109" t="s">
        <v>65</v>
      </c>
      <c r="C18" s="80"/>
      <c r="D18" s="80"/>
      <c r="E18" s="80" t="s">
        <v>6</v>
      </c>
      <c r="F18" s="80"/>
      <c r="G18" s="81"/>
    </row>
    <row r="19" spans="1:7">
      <c r="A19" s="104">
        <v>13</v>
      </c>
      <c r="B19" s="109" t="s">
        <v>93</v>
      </c>
      <c r="C19" s="80"/>
      <c r="D19" s="80"/>
      <c r="E19" s="80"/>
      <c r="F19" s="80"/>
      <c r="G19" s="81"/>
    </row>
    <row r="20" spans="1:7">
      <c r="A20" s="104">
        <v>14</v>
      </c>
      <c r="B20" s="111" t="s">
        <v>94</v>
      </c>
      <c r="C20" s="80"/>
      <c r="D20" s="80"/>
      <c r="E20" s="80"/>
      <c r="F20" s="80"/>
      <c r="G20" s="81"/>
    </row>
    <row r="21" spans="1:7">
      <c r="A21" s="104">
        <v>15</v>
      </c>
      <c r="B21" s="109" t="s">
        <v>95</v>
      </c>
      <c r="C21" s="80"/>
      <c r="D21" s="80"/>
      <c r="E21" s="80"/>
      <c r="F21" s="80"/>
      <c r="G21" s="81"/>
    </row>
    <row r="22" spans="1:7" ht="13.8" thickBot="1">
      <c r="A22" s="104">
        <v>16</v>
      </c>
      <c r="B22" s="112" t="s">
        <v>96</v>
      </c>
      <c r="C22" s="113">
        <f>C12+C17</f>
        <v>0</v>
      </c>
      <c r="D22" s="113">
        <f>D12+D17</f>
        <v>0</v>
      </c>
      <c r="E22" s="113">
        <f>E12+E17</f>
        <v>0</v>
      </c>
      <c r="F22" s="113">
        <f>F12+F17</f>
        <v>0</v>
      </c>
      <c r="G22" s="114">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9"/>
  <sheetViews>
    <sheetView workbookViewId="0">
      <pane xSplit="2" ySplit="8" topLeftCell="C9" activePane="bottomRight" state="frozen"/>
      <selection activeCell="C35" sqref="C35"/>
      <selection pane="topRight" activeCell="C35" sqref="C35"/>
      <selection pane="bottomLeft" activeCell="C35" sqref="C35"/>
      <selection pane="bottomRight" activeCell="C35" sqref="C35"/>
    </sheetView>
  </sheetViews>
  <sheetFormatPr defaultColWidth="9.109375" defaultRowHeight="13.2"/>
  <cols>
    <col min="1" max="1" width="10.5546875" style="35" bestFit="1" customWidth="1"/>
    <col min="2" max="2" width="89.109375" style="35" bestFit="1" customWidth="1"/>
    <col min="3" max="3" width="15.109375" style="71" customWidth="1"/>
    <col min="4" max="5" width="13.6640625" style="71" customWidth="1"/>
    <col min="6" max="6" width="16.33203125" style="71" customWidth="1"/>
    <col min="7" max="8" width="13.6640625" style="71" customWidth="1"/>
    <col min="9" max="9" width="17.5546875" style="71" customWidth="1"/>
    <col min="10" max="10" width="14.5546875" style="71" customWidth="1"/>
    <col min="11" max="12" width="13.6640625" style="71" customWidth="1"/>
    <col min="13" max="13" width="15" style="71" customWidth="1"/>
    <col min="14" max="15" width="13.6640625" style="71" customWidth="1"/>
    <col min="16" max="17" width="15.6640625" style="71" customWidth="1"/>
    <col min="18" max="18" width="9.109375" style="71"/>
    <col min="19" max="16384" width="9.109375" style="35"/>
  </cols>
  <sheetData>
    <row r="1" spans="1:15" ht="13.8">
      <c r="A1" s="35" t="s">
        <v>24</v>
      </c>
      <c r="B1" s="1" t="s">
        <v>116</v>
      </c>
    </row>
    <row r="2" spans="1:15" ht="13.8">
      <c r="A2" s="35" t="s">
        <v>25</v>
      </c>
      <c r="B2" s="151">
        <v>46022</v>
      </c>
    </row>
    <row r="4" spans="1:15" ht="13.8" thickBot="1">
      <c r="A4" s="53" t="s">
        <v>50</v>
      </c>
      <c r="B4" s="139" t="s">
        <v>23</v>
      </c>
    </row>
    <row r="5" spans="1:15">
      <c r="A5" s="42"/>
      <c r="B5" s="115"/>
      <c r="C5" s="129" t="s">
        <v>0</v>
      </c>
      <c r="D5" s="129" t="s">
        <v>1</v>
      </c>
      <c r="E5" s="129" t="s">
        <v>2</v>
      </c>
      <c r="F5" s="129" t="s">
        <v>3</v>
      </c>
      <c r="G5" s="129" t="s">
        <v>4</v>
      </c>
      <c r="H5" s="129" t="s">
        <v>5</v>
      </c>
      <c r="I5" s="129" t="s">
        <v>9</v>
      </c>
      <c r="J5" s="129" t="s">
        <v>10</v>
      </c>
      <c r="K5" s="129" t="s">
        <v>101</v>
      </c>
      <c r="L5" s="129" t="s">
        <v>11</v>
      </c>
      <c r="M5" s="129" t="s">
        <v>12</v>
      </c>
      <c r="N5" s="129" t="s">
        <v>13</v>
      </c>
      <c r="O5" s="116" t="s">
        <v>14</v>
      </c>
    </row>
    <row r="6" spans="1:15" ht="12.75" customHeight="1">
      <c r="A6" s="43"/>
      <c r="B6" s="45"/>
      <c r="C6" s="184" t="s">
        <v>102</v>
      </c>
      <c r="D6" s="184"/>
      <c r="E6" s="184"/>
      <c r="F6" s="186" t="s">
        <v>53</v>
      </c>
      <c r="G6" s="186"/>
      <c r="H6" s="186"/>
      <c r="I6" s="186"/>
      <c r="J6" s="186"/>
      <c r="K6" s="186"/>
      <c r="L6" s="186"/>
      <c r="M6" s="186" t="s">
        <v>59</v>
      </c>
      <c r="N6" s="186"/>
      <c r="O6" s="185"/>
    </row>
    <row r="7" spans="1:15" ht="15" customHeight="1">
      <c r="A7" s="43"/>
      <c r="B7" s="45"/>
      <c r="C7" s="186" t="s">
        <v>106</v>
      </c>
      <c r="D7" s="186" t="s">
        <v>107</v>
      </c>
      <c r="E7" s="186" t="s">
        <v>52</v>
      </c>
      <c r="F7" s="186" t="s">
        <v>54</v>
      </c>
      <c r="G7" s="186"/>
      <c r="H7" s="186" t="s">
        <v>55</v>
      </c>
      <c r="I7" s="186" t="s">
        <v>56</v>
      </c>
      <c r="J7" s="186"/>
      <c r="K7" s="187" t="s">
        <v>57</v>
      </c>
      <c r="L7" s="187"/>
      <c r="M7" s="184" t="s">
        <v>110</v>
      </c>
      <c r="N7" s="184" t="s">
        <v>111</v>
      </c>
      <c r="O7" s="185" t="s">
        <v>60</v>
      </c>
    </row>
    <row r="8" spans="1:15" ht="26.4">
      <c r="A8" s="43"/>
      <c r="B8" s="45"/>
      <c r="C8" s="186"/>
      <c r="D8" s="186"/>
      <c r="E8" s="186"/>
      <c r="F8" s="134" t="s">
        <v>108</v>
      </c>
      <c r="G8" s="134" t="s">
        <v>109</v>
      </c>
      <c r="H8" s="186"/>
      <c r="I8" s="134" t="s">
        <v>106</v>
      </c>
      <c r="J8" s="134" t="s">
        <v>107</v>
      </c>
      <c r="K8" s="135" t="s">
        <v>113</v>
      </c>
      <c r="L8" s="135" t="s">
        <v>58</v>
      </c>
      <c r="M8" s="184"/>
      <c r="N8" s="184"/>
      <c r="O8" s="185"/>
    </row>
    <row r="9" spans="1:15">
      <c r="A9" s="117"/>
      <c r="B9" s="118" t="s">
        <v>44</v>
      </c>
      <c r="C9" s="119"/>
      <c r="D9" s="119"/>
      <c r="E9" s="119"/>
      <c r="F9" s="120"/>
      <c r="G9" s="120"/>
      <c r="H9" s="44"/>
      <c r="I9" s="44"/>
      <c r="J9" s="44"/>
      <c r="K9" s="44"/>
      <c r="L9" s="44"/>
      <c r="M9" s="120"/>
      <c r="N9" s="120"/>
      <c r="O9" s="121"/>
    </row>
    <row r="10" spans="1:15">
      <c r="A10" s="43">
        <v>1</v>
      </c>
      <c r="B10" s="122" t="s">
        <v>51</v>
      </c>
      <c r="C10" s="123">
        <f>SUM(C11:C17)</f>
        <v>0</v>
      </c>
      <c r="D10" s="123">
        <f>SUM(D11:D17)</f>
        <v>0</v>
      </c>
      <c r="E10" s="123">
        <f>SUM(E11:E17)</f>
        <v>0</v>
      </c>
      <c r="F10" s="124">
        <f t="shared" ref="F10:O10" si="0">SUM(F11:F17)</f>
        <v>0</v>
      </c>
      <c r="G10" s="124">
        <f t="shared" si="0"/>
        <v>0</v>
      </c>
      <c r="H10" s="123">
        <f t="shared" si="0"/>
        <v>0</v>
      </c>
      <c r="I10" s="123">
        <f t="shared" si="0"/>
        <v>0</v>
      </c>
      <c r="J10" s="123">
        <f t="shared" si="0"/>
        <v>0</v>
      </c>
      <c r="K10" s="123">
        <f t="shared" si="0"/>
        <v>0</v>
      </c>
      <c r="L10" s="123">
        <f t="shared" si="0"/>
        <v>0</v>
      </c>
      <c r="M10" s="124">
        <f>SUM(M11:M17)</f>
        <v>0</v>
      </c>
      <c r="N10" s="124">
        <f t="shared" si="0"/>
        <v>0</v>
      </c>
      <c r="O10" s="125">
        <f t="shared" si="0"/>
        <v>0</v>
      </c>
    </row>
    <row r="11" spans="1:15">
      <c r="A11" s="43">
        <v>1.1000000000000001</v>
      </c>
      <c r="B11" s="45"/>
      <c r="C11" s="39"/>
      <c r="D11" s="39"/>
      <c r="E11" s="123">
        <f t="shared" ref="E11:E17" si="1">C11+D11</f>
        <v>0</v>
      </c>
      <c r="F11" s="39"/>
      <c r="G11" s="39"/>
      <c r="H11" s="39"/>
      <c r="I11" s="39"/>
      <c r="J11" s="39"/>
      <c r="K11" s="126"/>
      <c r="L11" s="126"/>
      <c r="M11" s="123">
        <f>C11+F11-H11-I11</f>
        <v>0</v>
      </c>
      <c r="N11" s="123">
        <f>D11+G11+H11-J11+K11-L11</f>
        <v>0</v>
      </c>
      <c r="O11" s="125">
        <f t="shared" ref="O11:O17" si="2">M11+N11</f>
        <v>0</v>
      </c>
    </row>
    <row r="12" spans="1:15">
      <c r="A12" s="43">
        <v>1.2</v>
      </c>
      <c r="B12" s="45"/>
      <c r="C12" s="39"/>
      <c r="D12" s="39"/>
      <c r="E12" s="123">
        <f t="shared" si="1"/>
        <v>0</v>
      </c>
      <c r="F12" s="39"/>
      <c r="G12" s="39"/>
      <c r="H12" s="39"/>
      <c r="I12" s="39"/>
      <c r="J12" s="39"/>
      <c r="K12" s="126"/>
      <c r="L12" s="126"/>
      <c r="M12" s="123">
        <f t="shared" ref="M12:M17" si="3">C12+F12-H12-I12</f>
        <v>0</v>
      </c>
      <c r="N12" s="123">
        <f t="shared" ref="N12:N17" si="4">D12+G12+H12-J12+K12-L12</f>
        <v>0</v>
      </c>
      <c r="O12" s="125">
        <f t="shared" si="2"/>
        <v>0</v>
      </c>
    </row>
    <row r="13" spans="1:15">
      <c r="A13" s="43">
        <v>1.3</v>
      </c>
      <c r="B13" s="45"/>
      <c r="C13" s="39"/>
      <c r="D13" s="39"/>
      <c r="E13" s="123">
        <f t="shared" si="1"/>
        <v>0</v>
      </c>
      <c r="F13" s="39"/>
      <c r="G13" s="39"/>
      <c r="H13" s="39"/>
      <c r="I13" s="39"/>
      <c r="J13" s="39"/>
      <c r="K13" s="126"/>
      <c r="L13" s="126"/>
      <c r="M13" s="123">
        <f t="shared" si="3"/>
        <v>0</v>
      </c>
      <c r="N13" s="123">
        <f t="shared" si="4"/>
        <v>0</v>
      </c>
      <c r="O13" s="125">
        <f t="shared" si="2"/>
        <v>0</v>
      </c>
    </row>
    <row r="14" spans="1:15">
      <c r="A14" s="43">
        <v>1.4</v>
      </c>
      <c r="B14" s="45"/>
      <c r="C14" s="39"/>
      <c r="D14" s="39"/>
      <c r="E14" s="123">
        <f t="shared" si="1"/>
        <v>0</v>
      </c>
      <c r="F14" s="39"/>
      <c r="G14" s="39"/>
      <c r="H14" s="39"/>
      <c r="I14" s="39"/>
      <c r="J14" s="39"/>
      <c r="K14" s="126"/>
      <c r="L14" s="126"/>
      <c r="M14" s="123">
        <f t="shared" si="3"/>
        <v>0</v>
      </c>
      <c r="N14" s="123">
        <f t="shared" si="4"/>
        <v>0</v>
      </c>
      <c r="O14" s="125">
        <f t="shared" si="2"/>
        <v>0</v>
      </c>
    </row>
    <row r="15" spans="1:15">
      <c r="A15" s="43">
        <v>1.5</v>
      </c>
      <c r="B15" s="45"/>
      <c r="C15" s="39"/>
      <c r="D15" s="39"/>
      <c r="E15" s="123">
        <f t="shared" si="1"/>
        <v>0</v>
      </c>
      <c r="F15" s="39"/>
      <c r="G15" s="39"/>
      <c r="H15" s="39"/>
      <c r="I15" s="39"/>
      <c r="J15" s="39"/>
      <c r="K15" s="126"/>
      <c r="L15" s="126"/>
      <c r="M15" s="123">
        <f t="shared" si="3"/>
        <v>0</v>
      </c>
      <c r="N15" s="123">
        <f t="shared" si="4"/>
        <v>0</v>
      </c>
      <c r="O15" s="125">
        <f t="shared" si="2"/>
        <v>0</v>
      </c>
    </row>
    <row r="16" spans="1:15">
      <c r="A16" s="43">
        <v>1.6</v>
      </c>
      <c r="B16" s="45"/>
      <c r="C16" s="39"/>
      <c r="D16" s="39"/>
      <c r="E16" s="123">
        <f t="shared" si="1"/>
        <v>0</v>
      </c>
      <c r="F16" s="39"/>
      <c r="G16" s="39"/>
      <c r="H16" s="39"/>
      <c r="I16" s="39"/>
      <c r="J16" s="39"/>
      <c r="K16" s="126"/>
      <c r="L16" s="126"/>
      <c r="M16" s="123">
        <f>C16+F16-H16-I16</f>
        <v>0</v>
      </c>
      <c r="N16" s="123">
        <f t="shared" si="4"/>
        <v>0</v>
      </c>
      <c r="O16" s="125">
        <f t="shared" si="2"/>
        <v>0</v>
      </c>
    </row>
    <row r="17" spans="1:15">
      <c r="A17" s="43" t="s">
        <v>8</v>
      </c>
      <c r="B17" s="45"/>
      <c r="C17" s="39"/>
      <c r="D17" s="39"/>
      <c r="E17" s="123">
        <f t="shared" si="1"/>
        <v>0</v>
      </c>
      <c r="F17" s="39"/>
      <c r="G17" s="39"/>
      <c r="H17" s="39"/>
      <c r="I17" s="39"/>
      <c r="J17" s="39"/>
      <c r="K17" s="126"/>
      <c r="L17" s="126"/>
      <c r="M17" s="123">
        <f t="shared" si="3"/>
        <v>0</v>
      </c>
      <c r="N17" s="123">
        <f t="shared" si="4"/>
        <v>0</v>
      </c>
      <c r="O17" s="125">
        <f t="shared" si="2"/>
        <v>0</v>
      </c>
    </row>
    <row r="18" spans="1:15">
      <c r="A18" s="117"/>
      <c r="B18" s="35" t="s">
        <v>45</v>
      </c>
      <c r="C18" s="119"/>
      <c r="D18" s="119"/>
      <c r="E18" s="119"/>
      <c r="F18" s="119"/>
      <c r="G18" s="119"/>
      <c r="H18" s="119"/>
      <c r="I18" s="119"/>
      <c r="J18" s="119"/>
      <c r="K18" s="127"/>
      <c r="L18" s="127"/>
      <c r="M18" s="119"/>
      <c r="N18" s="119"/>
      <c r="O18" s="121"/>
    </row>
    <row r="19" spans="1:15">
      <c r="A19" s="43">
        <v>2</v>
      </c>
      <c r="B19" s="128" t="s">
        <v>51</v>
      </c>
      <c r="C19" s="123"/>
      <c r="D19" s="123"/>
      <c r="E19" s="123"/>
      <c r="F19" s="123"/>
      <c r="G19" s="123"/>
      <c r="H19" s="123"/>
      <c r="I19" s="123"/>
      <c r="J19" s="123"/>
      <c r="K19" s="123"/>
      <c r="L19" s="123"/>
      <c r="M19" s="123">
        <f t="shared" ref="M19" si="5">C19+F19-H19-I19</f>
        <v>0</v>
      </c>
      <c r="N19" s="123">
        <f t="shared" ref="N19" si="6">D19+G19+H19-J19+K19-L19</f>
        <v>0</v>
      </c>
      <c r="O19" s="125">
        <f t="shared" ref="O19" si="7">M19+N19</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20. LI3</vt:lpstr>
      <vt:lpstr>21. LI4</vt:lpstr>
      <vt:lpstr>22. OR1</vt:lpstr>
      <vt:lpstr>23. OR2</vt:lpstr>
      <vt:lpstr>24. Rem1</vt:lpstr>
      <vt:lpstr>25. Rem 2 </vt:lpstr>
      <vt:lpstr>26. Rem 3</vt:lpstr>
      <vt:lpstr>27. REM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2026-05-15T12:38:22Z</dcterms:modified>
</cp:coreProperties>
</file>