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5030" windowHeight="8385" activeTab="3"/>
  </bookViews>
  <sheets>
    <sheet name="RC" sheetId="1" r:id="rId1"/>
    <sheet name="RI" sheetId="3" r:id="rId2"/>
    <sheet name="RC-O" sheetId="2" r:id="rId3"/>
    <sheet name="Ratios" sheetId="4" r:id="rId4"/>
    <sheet name="shareholders" sheetId="5" r:id="rId5"/>
  </sheets>
  <definedNames>
    <definedName name="_xlnm.Print_Area" localSheetId="3">Ratios!$A$1:$D$30</definedName>
    <definedName name="_xlnm.Print_Area" localSheetId="1">RI!$A$1:$H$73</definedName>
  </definedNames>
  <calcPr calcId="152511"/>
</workbook>
</file>

<file path=xl/calcChain.xml><?xml version="1.0" encoding="utf-8"?>
<calcChain xmlns="http://schemas.openxmlformats.org/spreadsheetml/2006/main">
  <c r="I13" i="4" l="1"/>
  <c r="B1" i="4"/>
  <c r="B1" i="5"/>
  <c r="B1" i="2"/>
  <c r="B1" i="3"/>
</calcChain>
</file>

<file path=xl/comments1.xml><?xml version="1.0" encoding="utf-8"?>
<comments xmlns="http://schemas.openxmlformats.org/spreadsheetml/2006/main">
  <authors>
    <author>Giorgi Chumburidze</author>
  </authors>
  <commentList>
    <comment ref="C24" authorId="0">
      <text>
        <r>
          <rPr>
            <b/>
            <sz val="8"/>
            <color indexed="81"/>
            <rFont val="Tahoma"/>
            <family val="2"/>
          </rPr>
          <t>Giorgi Chumburidze:</t>
        </r>
        <r>
          <rPr>
            <sz val="8"/>
            <color indexed="81"/>
            <rFont val="Tahoma"/>
            <family val="2"/>
          </rPr>
          <t xml:space="preserve">
კანონდებლობაში შესული ცვლილებების შესაბამისად სააგარიშგებო პერიოდში ლიკვიდობა დათვლილია ახალი მეთოდით</t>
        </r>
      </text>
    </comment>
  </commentList>
</comments>
</file>

<file path=xl/sharedStrings.xml><?xml version="1.0" encoding="utf-8"?>
<sst xmlns="http://schemas.openxmlformats.org/spreadsheetml/2006/main" count="286" uniqueCount="220">
  <si>
    <t>N</t>
  </si>
  <si>
    <t>7.1</t>
  </si>
  <si>
    <t>7.2</t>
  </si>
  <si>
    <t>7.3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</si>
  <si>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</si>
  <si>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</si>
  <si>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</si>
  <si>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</si>
  <si>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</si>
  <si>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</si>
  <si>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</si>
  <si>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</si>
  <si>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</si>
  <si>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 xml:space="preserve"> </t>
  </si>
  <si>
    <t>X</t>
  </si>
  <si>
    <t>მთლიანი აქტივები</t>
  </si>
  <si>
    <t>მთლიანი საპროცენტო ხარჯები</t>
  </si>
  <si>
    <t>წმინდა მოგება</t>
  </si>
  <si>
    <t>წმინდა საპროცენტო შემოსავალი</t>
  </si>
  <si>
    <t>მთლიანი არასაპროცენტო ხარჯები</t>
  </si>
  <si>
    <t>სააქციო კაპიტალი</t>
  </si>
  <si>
    <t>მთლიანი სესხები</t>
  </si>
  <si>
    <t>მთლიანი ვალდებულებები</t>
  </si>
  <si>
    <t>კაპიტალი</t>
  </si>
  <si>
    <t>პირველადი კაპიტალის კოეფიციენტი ≥ 8%</t>
  </si>
  <si>
    <t>საზედამხედველო კაპიტალის კოეფიციენტი ≥ 12%</t>
  </si>
  <si>
    <t>ფულადი დივიდენდები / წმინდა მოგებასთან</t>
  </si>
  <si>
    <t>მოგება</t>
  </si>
  <si>
    <t xml:space="preserve">უკუგება საშუალო აქტივებზე (ROA) </t>
  </si>
  <si>
    <t xml:space="preserve">უკუგება საშუალო კაპიტალზე (ROE) </t>
  </si>
  <si>
    <t>აქტივების ხარისხი</t>
  </si>
  <si>
    <t>უმოქმედო სესხები / მთლიან სესხებთან</t>
  </si>
  <si>
    <t>მთლიანი სესხების წლიური ზრდის ტემპი</t>
  </si>
  <si>
    <t>ლიკვიდობა</t>
  </si>
  <si>
    <t>მიმდინარე და მოთხოვნამდე დეპოზიტები / მთლიან აქტივებთან</t>
  </si>
  <si>
    <t>ბანკი:</t>
  </si>
  <si>
    <t>თარიღი:</t>
  </si>
  <si>
    <t xml:space="preserve"> საბალანსო უწყისი</t>
  </si>
  <si>
    <t>საანგარიშგებო პერიოდი</t>
  </si>
  <si>
    <t xml:space="preserve">წინა წლის შესაბამისი პერიოდი  </t>
  </si>
  <si>
    <t>აქტივები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</si>
  <si>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</si>
  <si>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</si>
  <si>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</si>
  <si>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ოპერაციებისათვის</t>
  </si>
  <si>
    <t>საინვესტიციო ფასიანი ქაღალდები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</si>
  <si>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</si>
  <si>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</si>
  <si>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</si>
  <si>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</si>
  <si>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</si>
  <si>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</si>
  <si>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</si>
  <si>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ვალდებულებები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</si>
  <si>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</si>
  <si>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</si>
  <si>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</si>
  <si>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</si>
  <si>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</si>
  <si>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</si>
  <si>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</si>
  <si>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</si>
  <si>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</si>
  <si>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</si>
  <si>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</si>
  <si>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</si>
  <si>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</si>
  <si>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</si>
  <si>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</si>
  <si>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აქტივების გადაფასების რეზერვები</t>
  </si>
  <si>
    <t>სულ სააქციო კაპიტალი</t>
  </si>
  <si>
    <t>მთლიანი ვალდებულებები და სააქციო კაპიტალი</t>
  </si>
  <si>
    <t xml:space="preserve">ლარი                     </t>
  </si>
  <si>
    <t xml:space="preserve">უც. ვალუტა </t>
  </si>
  <si>
    <t xml:space="preserve">სულ              </t>
  </si>
  <si>
    <t>ცხრილი N1</t>
  </si>
  <si>
    <t>ლარებით</t>
  </si>
  <si>
    <t xml:space="preserve"> გენერალური დირექტორი</t>
  </si>
  <si>
    <t xml:space="preserve"> მთავარი ბუღალტერი</t>
  </si>
  <si>
    <t>ცხრილი N2</t>
  </si>
  <si>
    <t>მოგება - ზარალის უწყისი</t>
  </si>
  <si>
    <t>ბალანსგარეშე ანგარიშგების უწყისი</t>
  </si>
  <si>
    <t>ეკონომიკური მაჩვენებლები</t>
  </si>
  <si>
    <t>ინფორმაცია ბანკის სამეთვალყურეო საბჭოს, დირექტორატის და აქციონერთა შესახებ</t>
  </si>
  <si>
    <t>ცხრილი N5</t>
  </si>
  <si>
    <t>საპროცენტო შემოსავლები</t>
  </si>
  <si>
    <t>საპროცენტო შემოსავლები ბანკებიდან "ნოსტრო" ანგარიშებისა და დეპოზიტების მიხედვით</t>
  </si>
  <si>
    <t>საპროცენტო შემოსავლები სესხებიდან</t>
  </si>
  <si>
    <t>ბანკთაშორისი სესხებიდან</t>
  </si>
  <si>
    <t>ვაჭრობისა და მომსახურების სექტორზე გაცემული სესხებიდან</t>
  </si>
  <si>
    <t>ენერგეტიკის სექტორზე გაცემული სესხებიდან</t>
  </si>
  <si>
    <t>სოფლის მეურნეობისა და მეტყევეობის სექტორზე გაცემული სესხებიდან</t>
  </si>
  <si>
    <t>მშენებლობის სექტორზე გაცემული სესხებიდან</t>
  </si>
  <si>
    <t>სამთომომპოვებელ და გადამამუშავებელ სექტორზე გაცემული სესხებიდან</t>
  </si>
  <si>
    <t>ტრანსპორტისა და კავშირგაბმულობის სექტორზე გაცემული სესხებიდან</t>
  </si>
  <si>
    <t>ფიზიკურ პირებზე გაცემული სესხებიდან</t>
  </si>
  <si>
    <t>დანარჩენ სექტორზე გაცემული სესხებიდან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</si>
  <si>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</si>
  <si>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</si>
  <si>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 xml:space="preserve">მთლიანი საპროცენტო შემოსავლები </t>
  </si>
  <si>
    <t>საპროცენტო ხარჯები</t>
  </si>
  <si>
    <t>მოთხოვნამდე დეპოზიტებზე გადახდილი პროცენტები</t>
  </si>
  <si>
    <t>ვადიან დეპოზიტებზე გადახდილი პროცენტები</t>
  </si>
  <si>
    <t>ბანკების დეპოზიტებზე გადახდილი პროცენტები</t>
  </si>
  <si>
    <t>საკუთარ სავალო ფასიან ქაღალდებზე  გადახდილი პროცენტები</t>
  </si>
  <si>
    <t>ნასესხებ სახსრებზე გადახდილი პროცენტები</t>
  </si>
  <si>
    <t>სხვა საპროცენტო ხარჯები</t>
  </si>
  <si>
    <t>არასაპროცენტო შემოსავლები</t>
  </si>
  <si>
    <t>წმინდა საკომისიო და სხვა შემოსავლები მომსახურების მიხედვით</t>
  </si>
  <si>
    <t>საკომისიო და სხვა შემოსავლები გაწეული მომსახურების მიხედვით</t>
  </si>
  <si>
    <t>საკომისიო და სხვა ხარჯები მიღებული მომსახურების მიხედვით</t>
  </si>
  <si>
    <t>მიღებული დივიდენდები</t>
  </si>
  <si>
    <t>მოგება (ზარალი) დილინგური ფასიანი ქაღალდებიდან</t>
  </si>
  <si>
    <t>მოგება (ზარალი) საინვესტიციო ფასიანი ქაღალდებიდან</t>
  </si>
  <si>
    <t xml:space="preserve">მოგება (ზარალი) ვალუტის ყიდვა-გაყიდვის ოპერაციებიდან  </t>
  </si>
  <si>
    <t>მოგება (ზარალი) სავალუტო სახსრების გადაფასებიდან</t>
  </si>
  <si>
    <t>მოგება (ზარალი)  ქონების გაყიდვიდან</t>
  </si>
  <si>
    <t>სხვა საბანკო ოპერციებიდან მიღებული არასაპროცენტო შემოსავლები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</si>
  <si>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</si>
  <si>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</si>
  <si>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</si>
  <si>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სხვა საბანკო ოპერაციების მიხედვით გაწეული არასაპროცენტო ხარჯები</t>
  </si>
  <si>
    <t>ბანკის განვითარების, საკონსულტაციო და მარკეტინგის ხარჯები</t>
  </si>
  <si>
    <t>ბანკის პერსონალის ხარჯები</t>
  </si>
  <si>
    <t>ძირითადი საშუალებების საექსპლოატაციო ხარჯები</t>
  </si>
  <si>
    <t>ცვეთისა და ამორტიზაციის ხარჯები</t>
  </si>
  <si>
    <t>სხვა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</si>
  <si>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</si>
  <si>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</si>
  <si>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</si>
  <si>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</si>
  <si>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</si>
  <si>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</si>
  <si>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 შემოსავალ-ხარჯებამდე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</si>
  <si>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</si>
  <si>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</si>
  <si>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</si>
  <si>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პირობითი ვალდებულებები</t>
  </si>
  <si>
    <t>აქცეპტები და ინდოსამენტები</t>
  </si>
  <si>
    <t>გაცემული გარანტიები</t>
  </si>
  <si>
    <t>მიღებული გარანტიები</t>
  </si>
  <si>
    <t>გირავნობის უზრუნველყოფის სახით გაცემული აქტივები</t>
  </si>
  <si>
    <t>გირავნობის უზრუნველყოფის სახით მიღებული აქტივები</t>
  </si>
  <si>
    <t>სხვა პირობითი ვალდებულებები</t>
  </si>
  <si>
    <t>ფორმალური ვალდებულებები</t>
  </si>
  <si>
    <t>აღებული ფინანსური ვალდებულებები</t>
  </si>
  <si>
    <t>მესამე მხარის მიერ მიღებული ფინანსური ვალდებულებები</t>
  </si>
  <si>
    <t>მისაღებად მოსალოდნელი ფასიანი ქაღალდები</t>
  </si>
  <si>
    <t>გასაყიდად განკუთვნილი ფასიანი ქაღალდები</t>
  </si>
  <si>
    <t>ნაღდ ვალუტასთან დაკავშირებული ოპერაციები</t>
  </si>
  <si>
    <t>ფორვარდული სავალუტო ოპერაციები</t>
  </si>
  <si>
    <t>დანარჩენი ვალდებულებები</t>
  </si>
  <si>
    <t>სხვა  ვალდებულებები</t>
  </si>
  <si>
    <t>ტრასატის ვალდებულება ბანკის მიმართ</t>
  </si>
  <si>
    <t>კლიენტის ვალდებულება</t>
  </si>
  <si>
    <t>მესამე მხარის კლიენტის ვალდებულება ბანკის მიმართ</t>
  </si>
  <si>
    <t>ვალდებულებები ბანკში შესანახავად განთავსებულ ქონებაზე</t>
  </si>
  <si>
    <t>ძვირფასი ლითონები</t>
  </si>
  <si>
    <t>ფასიანი ქაღალდები</t>
  </si>
  <si>
    <t>სხვა ქონება</t>
  </si>
  <si>
    <t>საპროცენტო განაკვეთის კონტრაქტები</t>
  </si>
  <si>
    <t>საპროცენტო განაკვეთების სვოპების ძირითადი თანხა</t>
  </si>
  <si>
    <t>ფინანსურ ინსტრუმენტებზე დადებული ფორვარდული კონტრაქტები</t>
  </si>
  <si>
    <t>ფინანსურ ინსტრუმენტებზე დადებული ფიუჩერსული კონტრაქტები</t>
  </si>
  <si>
    <t>ოფციონები</t>
  </si>
  <si>
    <t>კონტრაქტები საქონელზე და სააქციო კაპიტალის შესახებ</t>
  </si>
  <si>
    <t>სვოპების ძირითადი თანხა</t>
  </si>
  <si>
    <t>ფორვარდული კონტრაქტები</t>
  </si>
  <si>
    <t>ფიუჩერსული კონტრაქტები</t>
  </si>
  <si>
    <t>გაუნაღდებელი დოკუმენტები</t>
  </si>
  <si>
    <t>ვადაში გაუნაღდებელი დოკუმენტები გადამხდელის მიზეზით</t>
  </si>
  <si>
    <t>ვადაში გაუნაღდებელი დოკუმენტები ბანკის მიზეზით</t>
  </si>
  <si>
    <t>გაუნაღდებელი საწესდებო ფონდი</t>
  </si>
  <si>
    <t>ზარალში ჩამოწერილი ვალები</t>
  </si>
  <si>
    <t>სესხებზე მიღებული პროცენტები 31.12.2000-მდე</t>
  </si>
  <si>
    <t>სესხებზე მიუღებელი პროცენტები 01.01.2001-დან</t>
  </si>
  <si>
    <t>ზარალში ჩამოწერილი ვალები 31.12.2000-მდე</t>
  </si>
  <si>
    <t>ზარალში ჩამოწერილი ვალები 01.01.2001-დან</t>
  </si>
  <si>
    <t>ზარალში ჩამოწერილი სხვა აქტივები</t>
  </si>
  <si>
    <t>სხვა ფასეულობა და დოკუმენტები</t>
  </si>
  <si>
    <t>გაურჩეველი ფულიანი ამანათები</t>
  </si>
  <si>
    <t>მცირეფასიანი ინვენტარი</t>
  </si>
  <si>
    <t>მკაცრი აღრიცხვის ბლანკები</t>
  </si>
  <si>
    <t>სპეცლატარიის ანაზღაურება</t>
  </si>
  <si>
    <t>სულ</t>
  </si>
  <si>
    <t>რისკის მიხედვით შეწონილი აქტივები / მთლიან აქტივებთან</t>
  </si>
  <si>
    <t>მთლიანი საპროცენტო შემოსავლები / საშუალო წლიურ აქტივებთან</t>
  </si>
  <si>
    <t>მთლიანი საპროცენტო ხარჯები / საშუალო წლიურ აქტივებთან</t>
  </si>
  <si>
    <t>საოპერაციო შედეგი / საშუალო წლიურ აქტივებთან</t>
  </si>
  <si>
    <t xml:space="preserve"> წმინდა საპროცენტო მარჟა</t>
  </si>
  <si>
    <t>სშდრ / მთლიან სესხებთან</t>
  </si>
  <si>
    <t xml:space="preserve">უცხოური ვალუტით არსებული სესხები / მთლიან სესხებთან </t>
  </si>
  <si>
    <t xml:space="preserve">უცხოური ვალუტით არსებული აქტივები / მთლიან აქტივებთან </t>
  </si>
  <si>
    <t xml:space="preserve">ლიკვიდური აქტივები / მთლიან აქტივებთან </t>
  </si>
  <si>
    <t>უცხოური ვალუტით არსებული ვალდებულებები / მთლიან ვალდებულებებთან</t>
  </si>
  <si>
    <t>ბანკის ბენეფიციარების ჩამონათვალი, რომლებიც პირდაპირ და არაპირდაპირ ფლობენ აქციების 5%-ს ან მეტს წილების მითითებით</t>
  </si>
  <si>
    <t>დირექტორთა საბჭოს შემადგენლობა</t>
  </si>
  <si>
    <t>სამეთვალყურეო საბჭოს შემადგენლობა</t>
  </si>
  <si>
    <t>ცხრილი N4</t>
  </si>
  <si>
    <t>ცხრილი N3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</si>
  <si>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</si>
  <si>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ბითიეი</t>
  </si>
  <si>
    <t>ვასილ კენკიშვილი</t>
  </si>
  <si>
    <t>აბზალ ალაშბაევი</t>
  </si>
  <si>
    <t>ვიქტორ რომანიუკი</t>
  </si>
  <si>
    <t>ივანე მარტიაშვილი</t>
  </si>
  <si>
    <t>ვახტანგ ღონღაძე</t>
  </si>
  <si>
    <t>კაირატ კენჟეგარინი</t>
  </si>
  <si>
    <t>ალექსანდრე ძნელაძე</t>
  </si>
  <si>
    <t>ირაკლი კაკაბაძე</t>
  </si>
  <si>
    <t>ნათია მერაბიშვილი</t>
  </si>
  <si>
    <t>საწესდებო კაპიტალის 1% და მეტი წილის მფლობელი აქციონერების ჩამონათვალი წილების მითითებით</t>
  </si>
  <si>
    <t>შპს "სილქ როუდ საფინანსო ჯგუფი" - 50.99%</t>
  </si>
  <si>
    <t>JSC BTA Bank - 49%</t>
  </si>
  <si>
    <t>სილქ როუდ გრუპ ჰოლდინგ ეს.ეი. - 50.99%</t>
  </si>
  <si>
    <t>გიორგი რამიშვილი - 31.61%</t>
  </si>
  <si>
    <t xml:space="preserve">ალექსი თოფურია - 14.54% </t>
  </si>
  <si>
    <t>დავიდ ფრანც ბორგერი 4.84%</t>
  </si>
  <si>
    <t>სს ფონდი "სამრუკ კაზინი" - 47.65%</t>
  </si>
  <si>
    <t>თარიღი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</si>
</sst>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_-;\-* #,##0.00_-;_-* &quot;-&quot;??_-;_-@_-"/>
    <numFmt numFmtId="165" formatCode="#,##0;[Red]#,##0"/>
    <numFmt numFmtId="166" formatCode="_-[$€]* #,##0.00_-;\-[$€]* #,##0.00_-;_-[$€]* &quot;-&quot;??_-;_-@_-"/>
    <numFmt numFmtId="167" formatCode="_-* #,##0_-;\-* #,##0_-;_-* &quot;-&quot;??_-;_-@_-"/>
    <numFmt numFmtId="168" formatCode="[$-409]d\-mmm\-yy;@"/>
    <numFmt numFmtId="169" formatCode="[$-409]d\-mmm\-yyyy;@"/>
    <numFmt numFmtId="170" formatCode="0.000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name val="Sylfaen"/>
      <family val="1"/>
    </font>
    <font>
      <b/>
      <sz val="8"/>
      <name val="Geo_Arial"/>
      <family val="2"/>
    </font>
    <font>
      <b/>
      <sz val="9.5"/>
      <name val="Sylfaen"/>
      <family val="1"/>
    </font>
    <font>
      <sz val="9.5"/>
      <name val="Arial"/>
      <family val="2"/>
    </font>
    <font>
      <sz val="9.5"/>
      <name val="Sylfaen"/>
      <family val="1"/>
    </font>
    <font>
      <i/>
      <sz val="9.5"/>
      <name val="Sylfaen"/>
      <family val="1"/>
    </font>
    <font>
      <b/>
      <sz val="9.5"/>
      <name val="Geo_Arial"/>
      <family val="2"/>
    </font>
    <font>
      <sz val="9.5"/>
      <name val="Geo_Arial"/>
      <family val="2"/>
    </font>
    <font>
      <b/>
      <sz val="9.5"/>
      <name val="Arial"/>
      <family val="2"/>
    </font>
    <font>
      <sz val="9.5"/>
      <name val="GeoDumba"/>
      <family val="2"/>
    </font>
    <font>
      <i/>
      <sz val="9.5"/>
      <name val="Geo_Arial"/>
      <family val="2"/>
    </font>
    <font>
      <b/>
      <sz val="9.5"/>
      <name val="Bookman Old Style"/>
      <family val="1"/>
    </font>
    <font>
      <u/>
      <sz val="9.5"/>
      <name val="Sylfaen"/>
      <family val="1"/>
    </font>
    <font>
      <sz val="9.5"/>
      <name val="Calibri"/>
      <family val="2"/>
      <charset val="204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6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6" xfId="0" applyFont="1" applyFill="1" applyBorder="1" applyProtection="1"/>
    <xf numFmtId="0" fontId="5" fillId="0" borderId="8" xfId="0" applyFont="1" applyFill="1" applyBorder="1" applyProtection="1"/>
    <xf numFmtId="0" fontId="6" fillId="0" borderId="6" xfId="0" applyFont="1" applyFill="1" applyBorder="1" applyProtection="1"/>
    <xf numFmtId="38" fontId="7" fillId="3" borderId="1" xfId="0" applyNumberFormat="1" applyFont="1" applyFill="1" applyBorder="1" applyAlignment="1" applyProtection="1">
      <alignment horizontal="right"/>
    </xf>
    <xf numFmtId="0" fontId="8" fillId="0" borderId="0" xfId="0" applyFont="1"/>
    <xf numFmtId="10" fontId="8" fillId="0" borderId="1" xfId="0" applyNumberFormat="1" applyFont="1" applyFill="1" applyBorder="1" applyAlignment="1">
      <alignment horizontal="right"/>
    </xf>
    <xf numFmtId="170" fontId="8" fillId="0" borderId="0" xfId="7" applyNumberFormat="1" applyFont="1" applyAlignment="1">
      <alignment horizontal="right"/>
    </xf>
    <xf numFmtId="38" fontId="9" fillId="0" borderId="1" xfId="0" applyNumberFormat="1" applyFont="1" applyFill="1" applyBorder="1" applyAlignment="1" applyProtection="1">
      <alignment horizontal="right"/>
      <protection locked="0"/>
    </xf>
    <xf numFmtId="38" fontId="9" fillId="3" borderId="1" xfId="0" applyNumberFormat="1" applyFont="1" applyFill="1" applyBorder="1" applyAlignment="1" applyProtection="1">
      <alignment horizontal="right"/>
    </xf>
    <xf numFmtId="38" fontId="8" fillId="0" borderId="1" xfId="0" applyNumberFormat="1" applyFont="1" applyFill="1" applyBorder="1" applyAlignment="1" applyProtection="1">
      <alignment horizontal="right"/>
      <protection locked="0"/>
    </xf>
    <xf numFmtId="38" fontId="9" fillId="3" borderId="1" xfId="0" applyNumberFormat="1" applyFont="1" applyFill="1" applyBorder="1" applyAlignment="1">
      <alignment horizontal="right"/>
    </xf>
    <xf numFmtId="0" fontId="7" fillId="0" borderId="7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Protection="1"/>
    <xf numFmtId="169" fontId="7" fillId="0" borderId="9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 indent="3"/>
    </xf>
    <xf numFmtId="0" fontId="10" fillId="0" borderId="0" xfId="0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Protection="1"/>
    <xf numFmtId="0" fontId="9" fillId="0" borderId="1" xfId="0" applyFont="1" applyFill="1" applyBorder="1" applyAlignment="1" applyProtection="1">
      <alignment horizontal="left" indent="1"/>
    </xf>
    <xf numFmtId="0" fontId="7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38" fontId="9" fillId="0" borderId="1" xfId="0" applyNumberFormat="1" applyFont="1" applyFill="1" applyBorder="1" applyAlignment="1" applyProtection="1">
      <alignment horizontal="right"/>
    </xf>
    <xf numFmtId="38" fontId="8" fillId="0" borderId="1" xfId="0" applyNumberFormat="1" applyFont="1" applyFill="1" applyBorder="1" applyAlignment="1" applyProtection="1">
      <alignment horizontal="right"/>
    </xf>
    <xf numFmtId="38" fontId="9" fillId="0" borderId="0" xfId="0" applyNumberFormat="1" applyFont="1" applyFill="1" applyBorder="1" applyProtection="1">
      <protection locked="0"/>
    </xf>
    <xf numFmtId="0" fontId="9" fillId="0" borderId="1" xfId="0" applyFont="1" applyFill="1" applyBorder="1" applyAlignment="1" applyProtection="1">
      <alignment horizontal="left" indent="2"/>
    </xf>
    <xf numFmtId="0" fontId="9" fillId="0" borderId="0" xfId="7" applyNumberFormat="1" applyFont="1" applyFill="1" applyBorder="1" applyProtection="1">
      <protection locked="0"/>
    </xf>
    <xf numFmtId="0" fontId="7" fillId="0" borderId="1" xfId="0" applyFont="1" applyFill="1" applyBorder="1" applyAlignment="1" applyProtection="1"/>
    <xf numFmtId="38" fontId="7" fillId="3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 indent="1"/>
    </xf>
    <xf numFmtId="165" fontId="9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11" fillId="0" borderId="7" xfId="0" applyFont="1" applyFill="1" applyBorder="1" applyAlignment="1" applyProtection="1">
      <alignment horizontal="left"/>
    </xf>
    <xf numFmtId="0" fontId="8" fillId="0" borderId="0" xfId="0" applyFont="1" applyBorder="1" applyAlignment="1">
      <alignment wrapText="1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/>
    <xf numFmtId="0" fontId="8" fillId="0" borderId="0" xfId="6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/>
      <protection locked="0"/>
    </xf>
    <xf numFmtId="0" fontId="13" fillId="0" borderId="7" xfId="0" applyFont="1" applyBorder="1"/>
    <xf numFmtId="0" fontId="12" fillId="0" borderId="0" xfId="0" applyFont="1" applyFill="1" applyBorder="1" applyAlignment="1" applyProtection="1">
      <alignment horizontal="left"/>
    </xf>
    <xf numFmtId="10" fontId="8" fillId="0" borderId="0" xfId="7" applyNumberFormat="1" applyFont="1" applyAlignment="1">
      <alignment horizontal="right"/>
    </xf>
    <xf numFmtId="168" fontId="12" fillId="0" borderId="0" xfId="0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Protection="1">
      <protection locked="0"/>
    </xf>
    <xf numFmtId="0" fontId="15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wrapText="1"/>
    </xf>
    <xf numFmtId="0" fontId="11" fillId="0" borderId="1" xfId="5" applyFont="1" applyFill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10" fontId="9" fillId="0" borderId="0" xfId="7" applyNumberFormat="1" applyFont="1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10" fontId="8" fillId="0" borderId="0" xfId="7" applyNumberFormat="1" applyFont="1" applyFill="1" applyAlignment="1">
      <alignment horizontal="right"/>
    </xf>
    <xf numFmtId="0" fontId="8" fillId="0" borderId="0" xfId="0" applyFont="1" applyFill="1"/>
    <xf numFmtId="167" fontId="8" fillId="0" borderId="0" xfId="1" applyNumberFormat="1" applyFont="1" applyAlignment="1">
      <alignment horizontal="right"/>
    </xf>
    <xf numFmtId="167" fontId="8" fillId="0" borderId="0" xfId="1" applyNumberFormat="1" applyFont="1"/>
    <xf numFmtId="167" fontId="8" fillId="0" borderId="0" xfId="0" applyNumberFormat="1" applyFont="1"/>
    <xf numFmtId="43" fontId="8" fillId="0" borderId="0" xfId="0" applyNumberFormat="1" applyFont="1"/>
    <xf numFmtId="167" fontId="8" fillId="0" borderId="0" xfId="0" applyNumberFormat="1" applyFont="1" applyFill="1"/>
    <xf numFmtId="10" fontId="8" fillId="0" borderId="0" xfId="7" applyNumberFormat="1" applyFont="1"/>
    <xf numFmtId="0" fontId="12" fillId="0" borderId="0" xfId="0" applyFont="1" applyBorder="1" applyAlignment="1">
      <alignment wrapText="1"/>
    </xf>
    <xf numFmtId="164" fontId="8" fillId="0" borderId="0" xfId="1" applyFont="1" applyBorder="1"/>
    <xf numFmtId="10" fontId="8" fillId="0" borderId="0" xfId="7" applyNumberFormat="1" applyFont="1" applyBorder="1"/>
    <xf numFmtId="10" fontId="8" fillId="0" borderId="0" xfId="7" applyNumberFormat="1" applyFont="1" applyBorder="1" applyAlignment="1">
      <alignment horizontal="right"/>
    </xf>
    <xf numFmtId="0" fontId="12" fillId="0" borderId="0" xfId="0" applyFont="1" applyAlignment="1">
      <alignment horizontal="justify"/>
    </xf>
    <xf numFmtId="0" fontId="11" fillId="0" borderId="0" xfId="0" applyFont="1" applyAlignment="1">
      <alignment horizontal="justify"/>
    </xf>
    <xf numFmtId="0" fontId="7" fillId="0" borderId="7" xfId="0" applyFont="1" applyFill="1" applyBorder="1" applyAlignment="1" applyProtection="1">
      <alignment horizontal="left"/>
    </xf>
    <xf numFmtId="0" fontId="9" fillId="0" borderId="0" xfId="0" applyFont="1" applyFill="1" applyProtection="1">
      <protection locked="0"/>
    </xf>
    <xf numFmtId="0" fontId="9" fillId="0" borderId="0" xfId="0" applyFont="1" applyFill="1"/>
    <xf numFmtId="168" fontId="7" fillId="0" borderId="9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left" indent="2"/>
    </xf>
    <xf numFmtId="0" fontId="9" fillId="0" borderId="0" xfId="0" applyFont="1" applyFill="1" applyBorder="1"/>
    <xf numFmtId="0" fontId="10" fillId="0" borderId="0" xfId="0" applyFont="1" applyFill="1"/>
    <xf numFmtId="0" fontId="7" fillId="0" borderId="1" xfId="3" applyFont="1" applyFill="1" applyBorder="1" applyAlignment="1" applyProtection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left" indent="1"/>
    </xf>
    <xf numFmtId="0" fontId="1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38" fontId="9" fillId="0" borderId="0" xfId="0" applyNumberFormat="1" applyFont="1" applyFill="1"/>
    <xf numFmtId="0" fontId="7" fillId="0" borderId="1" xfId="0" applyFont="1" applyFill="1" applyBorder="1" applyAlignment="1">
      <alignment horizontal="left" wrapText="1"/>
    </xf>
    <xf numFmtId="38" fontId="8" fillId="3" borderId="1" xfId="0" applyNumberFormat="1" applyFont="1" applyFill="1" applyBorder="1" applyAlignment="1" applyProtection="1">
      <alignment horizontal="right"/>
    </xf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0" xfId="0" applyFont="1" applyFill="1" applyAlignment="1" applyProtection="1">
      <alignment horizontal="left" vertical="center" indent="1"/>
      <protection locked="0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38" fontId="9" fillId="3" borderId="0" xfId="0" applyNumberFormat="1" applyFont="1" applyFill="1" applyBorder="1" applyAlignment="1">
      <alignment horizontal="right"/>
    </xf>
    <xf numFmtId="38" fontId="9" fillId="3" borderId="0" xfId="0" applyNumberFormat="1" applyFont="1" applyFill="1" applyBorder="1" applyAlignment="1" applyProtection="1">
      <alignment horizontal="right"/>
    </xf>
    <xf numFmtId="0" fontId="9" fillId="4" borderId="0" xfId="0" applyFont="1" applyFill="1" applyBorder="1"/>
    <xf numFmtId="168" fontId="9" fillId="0" borderId="0" xfId="0" applyNumberFormat="1" applyFont="1" applyFill="1" applyBorder="1" applyAlignment="1" applyProtection="1">
      <alignment horizontal="left"/>
    </xf>
    <xf numFmtId="0" fontId="7" fillId="0" borderId="0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 indent="1"/>
    </xf>
    <xf numFmtId="38" fontId="9" fillId="4" borderId="0" xfId="0" applyNumberFormat="1" applyFont="1" applyFill="1" applyBorder="1"/>
    <xf numFmtId="0" fontId="9" fillId="0" borderId="1" xfId="0" applyFont="1" applyFill="1" applyBorder="1" applyAlignment="1">
      <alignment horizontal="left" wrapText="1" indent="2"/>
    </xf>
    <xf numFmtId="0" fontId="18" fillId="0" borderId="2" xfId="0" applyFont="1" applyFill="1" applyBorder="1" applyAlignment="1">
      <alignment horizontal="left" wrapText="1" indent="1"/>
    </xf>
    <xf numFmtId="0" fontId="7" fillId="0" borderId="1" xfId="0" applyFont="1" applyFill="1" applyBorder="1" applyAlignment="1"/>
    <xf numFmtId="10" fontId="9" fillId="4" borderId="1" xfId="7" applyNumberFormat="1" applyFont="1" applyFill="1" applyBorder="1" applyAlignment="1" applyProtection="1">
      <alignment horizontal="right"/>
      <protection locked="0"/>
    </xf>
    <xf numFmtId="38" fontId="9" fillId="4" borderId="1" xfId="0" applyNumberFormat="1" applyFont="1" applyFill="1" applyBorder="1" applyAlignment="1" applyProtection="1">
      <alignment horizontal="right"/>
      <protection locked="0"/>
    </xf>
    <xf numFmtId="38" fontId="9" fillId="3" borderId="1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/>
    <xf numFmtId="38" fontId="9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38" fontId="8" fillId="3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/>
    <xf numFmtId="38" fontId="9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 applyProtection="1">
      <alignment horizontal="right"/>
      <protection locked="0"/>
    </xf>
    <xf numFmtId="14" fontId="5" fillId="0" borderId="9" xfId="0" applyNumberFormat="1" applyFont="1" applyFill="1" applyBorder="1" applyAlignment="1" applyProtection="1">
      <alignment horizontal="left"/>
    </xf>
    <xf numFmtId="14" fontId="13" fillId="0" borderId="9" xfId="0" applyNumberFormat="1" applyFont="1" applyBorder="1" applyAlignment="1">
      <alignment horizontal="left"/>
    </xf>
    <xf numFmtId="0" fontId="9" fillId="0" borderId="3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>
      <alignment horizontal="center"/>
    </xf>
    <xf numFmtId="0" fontId="8" fillId="0" borderId="1" xfId="6" applyFont="1" applyFill="1" applyBorder="1" applyAlignment="1">
      <alignment horizontal="left" wrapText="1"/>
    </xf>
    <xf numFmtId="0" fontId="13" fillId="0" borderId="3" xfId="6" applyFont="1" applyFill="1" applyBorder="1" applyAlignment="1">
      <alignment horizontal="left" wrapText="1"/>
    </xf>
    <xf numFmtId="0" fontId="13" fillId="0" borderId="5" xfId="6" applyFont="1" applyFill="1" applyBorder="1" applyAlignment="1">
      <alignment horizontal="left"/>
    </xf>
    <xf numFmtId="0" fontId="12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12" fillId="0" borderId="3" xfId="0" applyFont="1" applyFill="1" applyBorder="1" applyAlignment="1">
      <alignment wrapText="1"/>
    </xf>
    <xf numFmtId="0" fontId="12" fillId="0" borderId="5" xfId="0" applyFont="1" applyFill="1" applyBorder="1" applyAlignment="1">
      <alignment wrapText="1"/>
    </xf>
    <xf numFmtId="0" fontId="8" fillId="0" borderId="1" xfId="6" applyFont="1" applyFill="1" applyBorder="1" applyAlignment="1">
      <alignment horizontal="left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3" xfId="6" applyFont="1" applyFill="1" applyBorder="1" applyAlignment="1">
      <alignment horizontal="left" wrapText="1"/>
    </xf>
    <xf numFmtId="0" fontId="8" fillId="0" borderId="5" xfId="6" applyFont="1" applyFill="1" applyBorder="1" applyAlignment="1">
      <alignment horizontal="left"/>
    </xf>
    <xf numFmtId="0" fontId="11" fillId="0" borderId="3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</cellXfs>
  <cellStyles count="8">
    <cellStyle name="Comma" xfId="1" builtinId="3"/>
    <cellStyle name="Euro" xfId="2"/>
    <cellStyle name="Hyperlink" xfId="3" builtinId="8"/>
    <cellStyle name="Normal" xfId="0" builtinId="0"/>
    <cellStyle name="Normal 2" xfId="4"/>
    <cellStyle name="Normal_Casestdy draft" xfId="5"/>
    <cellStyle name="Normal_Sheet2" xfId="6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6"/>
  <sheetViews>
    <sheetView showGridLines="0" view="pageBreakPreview" zoomScaleNormal="100" zoomScaleSheetLayoutView="100" workbookViewId="0"/>
  </sheetViews>
  <sheetFormatPr defaultRowHeight="15" x14ac:dyDescent="0.3"/>
  <cols>
    <col min="1" max="1" width="7.42578125" style="16" customWidth="1"/>
    <col min="2" max="2" width="47" style="16" customWidth="1"/>
    <col min="3" max="3" width="12" style="16" customWidth="1"/>
    <col min="4" max="4" width="11.7109375" style="16" customWidth="1"/>
    <col min="5" max="5" width="13" style="16" customWidth="1"/>
    <col min="6" max="6" width="11.85546875" style="16" customWidth="1"/>
    <col min="7" max="7" width="12.28515625" style="16" customWidth="1"/>
    <col min="8" max="8" width="13.140625" style="16" customWidth="1"/>
    <col min="9" max="16384" width="9.140625" style="16"/>
  </cols>
  <sheetData>
    <row r="1" spans="1:26" x14ac:dyDescent="0.3">
      <c r="A1" s="1" t="s">
        <v>35</v>
      </c>
      <c r="B1" s="14" t="s">
        <v>201</v>
      </c>
      <c r="C1" s="15"/>
      <c r="D1" s="15"/>
      <c r="E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5.75" thickBot="1" x14ac:dyDescent="0.35">
      <c r="A2" s="2" t="s">
        <v>36</v>
      </c>
      <c r="B2" s="17">
        <v>41729</v>
      </c>
      <c r="C2" s="15"/>
      <c r="D2" s="15"/>
      <c r="E2" s="15"/>
      <c r="F2" s="15"/>
      <c r="G2" s="15"/>
      <c r="H2" s="16" t="s">
        <v>75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3">
      <c r="B3" s="18" t="s">
        <v>37</v>
      </c>
      <c r="F3" s="15"/>
      <c r="G3" s="15"/>
      <c r="H3" s="19" t="s">
        <v>76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3">
      <c r="A4" s="20"/>
      <c r="B4" s="21"/>
      <c r="C4" s="126" t="s">
        <v>38</v>
      </c>
      <c r="D4" s="127"/>
      <c r="E4" s="128"/>
      <c r="F4" s="126" t="s">
        <v>39</v>
      </c>
      <c r="G4" s="127"/>
      <c r="H4" s="128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3">
      <c r="A5" s="22" t="s">
        <v>0</v>
      </c>
      <c r="B5" s="23" t="s">
        <v>40</v>
      </c>
      <c r="C5" s="24" t="s">
        <v>72</v>
      </c>
      <c r="D5" s="24" t="s">
        <v>73</v>
      </c>
      <c r="E5" s="24" t="s">
        <v>74</v>
      </c>
      <c r="F5" s="24" t="s">
        <v>72</v>
      </c>
      <c r="G5" s="24" t="s">
        <v>73</v>
      </c>
      <c r="H5" s="24" t="s">
        <v>74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3">
      <c r="A6" s="22">
        <v>1</v>
      </c>
      <c r="B6" s="22" t="s">
        <v>41</v>
      </c>
      <c r="C6" s="25">
        <v>2136231.5099999998</v>
      </c>
      <c r="D6" s="25">
        <v>7485131.4500000002</v>
      </c>
      <c r="E6" s="11">
        <v>9621362.9600000009</v>
      </c>
      <c r="F6" s="26">
        <v>2276522.2199999997</v>
      </c>
      <c r="G6" s="26">
        <v>3372408.6100000003</v>
      </c>
      <c r="H6" s="11">
        <v>5648930.8300000001</v>
      </c>
      <c r="I6" s="15"/>
      <c r="J6" s="15"/>
      <c r="K6" s="15"/>
      <c r="L6" s="27"/>
      <c r="M6" s="27"/>
      <c r="N6" s="27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3">
      <c r="A7" s="22">
        <v>2</v>
      </c>
      <c r="B7" s="22" t="s">
        <v>42</v>
      </c>
      <c r="C7" s="25">
        <v>2497635.94</v>
      </c>
      <c r="D7" s="25">
        <v>10904588.73</v>
      </c>
      <c r="E7" s="11">
        <v>13402224.67</v>
      </c>
      <c r="F7" s="26">
        <v>1352331.93</v>
      </c>
      <c r="G7" s="26">
        <v>6790741.2000000002</v>
      </c>
      <c r="H7" s="11">
        <v>8143073.1299999999</v>
      </c>
      <c r="I7" s="15"/>
      <c r="J7" s="15"/>
      <c r="K7" s="15"/>
      <c r="L7" s="27"/>
      <c r="M7" s="27"/>
      <c r="N7" s="27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3">
      <c r="A8" s="22">
        <v>3</v>
      </c>
      <c r="B8" s="22" t="s">
        <v>43</v>
      </c>
      <c r="C8" s="25">
        <v>16635.150000000001</v>
      </c>
      <c r="D8" s="25">
        <v>18624271.600000001</v>
      </c>
      <c r="E8" s="11">
        <v>18640906.75</v>
      </c>
      <c r="F8" s="26">
        <v>394158.04</v>
      </c>
      <c r="G8" s="26">
        <v>6053578.6799999997</v>
      </c>
      <c r="H8" s="11">
        <v>6447736.7199999997</v>
      </c>
      <c r="I8" s="15"/>
      <c r="J8" s="15"/>
      <c r="K8" s="15"/>
      <c r="L8" s="27"/>
      <c r="M8" s="27"/>
      <c r="N8" s="27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3">
      <c r="A9" s="22">
        <v>4</v>
      </c>
      <c r="B9" s="22" t="s">
        <v>44</v>
      </c>
      <c r="C9" s="25">
        <v>0</v>
      </c>
      <c r="D9" s="25">
        <v>0</v>
      </c>
      <c r="E9" s="11">
        <v>0</v>
      </c>
      <c r="F9" s="26">
        <v>0</v>
      </c>
      <c r="G9" s="26">
        <v>0</v>
      </c>
      <c r="H9" s="11">
        <v>0</v>
      </c>
      <c r="I9" s="15"/>
      <c r="J9" s="15"/>
      <c r="K9" s="15"/>
      <c r="L9" s="27"/>
      <c r="M9" s="27"/>
      <c r="N9" s="27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3">
      <c r="A10" s="22">
        <v>5</v>
      </c>
      <c r="B10" s="22" t="s">
        <v>45</v>
      </c>
      <c r="C10" s="25">
        <v>7150618</v>
      </c>
      <c r="D10" s="25">
        <v>0</v>
      </c>
      <c r="E10" s="11">
        <v>7150618</v>
      </c>
      <c r="F10" s="26">
        <v>2589095</v>
      </c>
      <c r="G10" s="26">
        <v>0</v>
      </c>
      <c r="H10" s="11">
        <v>2589095</v>
      </c>
      <c r="I10" s="15"/>
      <c r="J10" s="15"/>
      <c r="K10" s="15"/>
      <c r="L10" s="27"/>
      <c r="M10" s="27"/>
      <c r="N10" s="27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3">
      <c r="A11" s="22">
        <v>6.1</v>
      </c>
      <c r="B11" s="28" t="s">
        <v>21</v>
      </c>
      <c r="C11" s="25">
        <v>9565837</v>
      </c>
      <c r="D11" s="25">
        <v>45110562.450000003</v>
      </c>
      <c r="E11" s="11">
        <v>54676399.450000003</v>
      </c>
      <c r="F11" s="26">
        <v>12971503.800000001</v>
      </c>
      <c r="G11" s="26">
        <v>66210412.859999999</v>
      </c>
      <c r="H11" s="11">
        <v>79181916.659999996</v>
      </c>
      <c r="I11" s="29"/>
      <c r="J11" s="15"/>
      <c r="K11" s="15"/>
      <c r="L11" s="27"/>
      <c r="M11" s="27"/>
      <c r="N11" s="27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3">
      <c r="A12" s="22">
        <v>6.2</v>
      </c>
      <c r="B12" s="28" t="s">
        <v>46</v>
      </c>
      <c r="C12" s="25">
        <v>-1482286</v>
      </c>
      <c r="D12" s="25">
        <v>-7453569</v>
      </c>
      <c r="E12" s="11">
        <v>-8935855</v>
      </c>
      <c r="F12" s="26">
        <v>-1151367</v>
      </c>
      <c r="G12" s="26">
        <v>-7661730</v>
      </c>
      <c r="H12" s="11">
        <v>-8813097</v>
      </c>
      <c r="I12" s="15"/>
      <c r="J12" s="15"/>
      <c r="K12" s="15"/>
      <c r="L12" s="27"/>
      <c r="M12" s="27"/>
      <c r="N12" s="27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3">
      <c r="A13" s="22">
        <v>6</v>
      </c>
      <c r="B13" s="22" t="s">
        <v>47</v>
      </c>
      <c r="C13" s="11">
        <v>8083551</v>
      </c>
      <c r="D13" s="11">
        <v>37656993.450000003</v>
      </c>
      <c r="E13" s="11">
        <v>45740544.450000003</v>
      </c>
      <c r="F13" s="11">
        <v>11820136.800000001</v>
      </c>
      <c r="G13" s="11">
        <v>58548682.859999999</v>
      </c>
      <c r="H13" s="11">
        <v>70368819.659999996</v>
      </c>
      <c r="I13" s="15"/>
      <c r="J13" s="15"/>
      <c r="K13" s="15"/>
      <c r="L13" s="27"/>
      <c r="M13" s="27"/>
      <c r="N13" s="27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3">
      <c r="A14" s="22">
        <v>7</v>
      </c>
      <c r="B14" s="22" t="s">
        <v>48</v>
      </c>
      <c r="C14" s="25">
        <v>103003.11</v>
      </c>
      <c r="D14" s="25">
        <v>356316.18</v>
      </c>
      <c r="E14" s="11">
        <v>459319.29</v>
      </c>
      <c r="F14" s="26">
        <v>227338.53999999998</v>
      </c>
      <c r="G14" s="26">
        <v>635011.04999999993</v>
      </c>
      <c r="H14" s="11">
        <v>862349.58999999985</v>
      </c>
      <c r="I14" s="15"/>
      <c r="J14" s="15"/>
      <c r="K14" s="15"/>
      <c r="L14" s="27"/>
      <c r="M14" s="27"/>
      <c r="N14" s="27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3">
      <c r="A15" s="22">
        <v>8</v>
      </c>
      <c r="B15" s="22" t="s">
        <v>49</v>
      </c>
      <c r="C15" s="25">
        <v>2314267</v>
      </c>
      <c r="D15" s="25" t="s">
        <v>14</v>
      </c>
      <c r="E15" s="11">
        <v>2314267</v>
      </c>
      <c r="F15" s="26">
        <v>2722519.23</v>
      </c>
      <c r="G15" s="26" t="s">
        <v>14</v>
      </c>
      <c r="H15" s="11">
        <v>2722519.23</v>
      </c>
      <c r="I15" s="15"/>
      <c r="J15" s="15"/>
      <c r="K15" s="15"/>
      <c r="L15" s="27"/>
      <c r="M15" s="27"/>
      <c r="N15" s="27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3">
      <c r="A16" s="22">
        <v>9</v>
      </c>
      <c r="B16" s="22" t="s">
        <v>50</v>
      </c>
      <c r="C16" s="25">
        <v>20000</v>
      </c>
      <c r="D16" s="25">
        <v>0</v>
      </c>
      <c r="E16" s="11">
        <v>20000</v>
      </c>
      <c r="F16" s="26">
        <v>20000</v>
      </c>
      <c r="G16" s="26">
        <v>0</v>
      </c>
      <c r="H16" s="11">
        <v>20000</v>
      </c>
      <c r="I16" s="15"/>
      <c r="J16" s="15"/>
      <c r="K16" s="15"/>
      <c r="L16" s="27"/>
      <c r="M16" s="27"/>
      <c r="N16" s="27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3">
      <c r="A17" s="22">
        <v>10</v>
      </c>
      <c r="B17" s="22" t="s">
        <v>51</v>
      </c>
      <c r="C17" s="25">
        <v>21811167.09</v>
      </c>
      <c r="D17" s="25" t="s">
        <v>14</v>
      </c>
      <c r="E17" s="11">
        <v>21811167.09</v>
      </c>
      <c r="F17" s="26">
        <v>22628550.079999998</v>
      </c>
      <c r="G17" s="26" t="s">
        <v>14</v>
      </c>
      <c r="H17" s="11">
        <v>22628550.079999998</v>
      </c>
      <c r="I17" s="15"/>
      <c r="J17" s="15"/>
      <c r="K17" s="15"/>
      <c r="L17" s="27"/>
      <c r="M17" s="27"/>
      <c r="N17" s="27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3">
      <c r="A18" s="22">
        <v>11</v>
      </c>
      <c r="B18" s="22" t="s">
        <v>52</v>
      </c>
      <c r="C18" s="25">
        <v>2228760</v>
      </c>
      <c r="D18" s="25">
        <v>156284</v>
      </c>
      <c r="E18" s="11">
        <v>2385044</v>
      </c>
      <c r="F18" s="26">
        <v>1900701</v>
      </c>
      <c r="G18" s="26">
        <v>884147.33</v>
      </c>
      <c r="H18" s="11">
        <v>2784848.33</v>
      </c>
      <c r="I18" s="15"/>
      <c r="J18" s="15"/>
      <c r="K18" s="15"/>
      <c r="L18" s="27"/>
      <c r="M18" s="27"/>
      <c r="N18" s="27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3">
      <c r="A19" s="22">
        <v>12</v>
      </c>
      <c r="B19" s="30" t="s">
        <v>15</v>
      </c>
      <c r="C19" s="6">
        <v>46361868.799999997</v>
      </c>
      <c r="D19" s="6">
        <v>75183585.410000011</v>
      </c>
      <c r="E19" s="6">
        <v>121545454.21000001</v>
      </c>
      <c r="F19" s="6">
        <v>45931352.840000004</v>
      </c>
      <c r="G19" s="6">
        <v>76284569.729999989</v>
      </c>
      <c r="H19" s="6">
        <v>122215922.56999999</v>
      </c>
      <c r="I19" s="15"/>
      <c r="J19" s="15"/>
      <c r="K19" s="15"/>
      <c r="L19" s="27"/>
      <c r="M19" s="27"/>
      <c r="N19" s="27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3">
      <c r="A20" s="22"/>
      <c r="B20" s="23" t="s">
        <v>53</v>
      </c>
      <c r="C20" s="10"/>
      <c r="D20" s="10"/>
      <c r="E20" s="10"/>
      <c r="F20" s="12"/>
      <c r="G20" s="12"/>
      <c r="H20" s="10"/>
      <c r="I20" s="15"/>
      <c r="J20" s="15"/>
      <c r="K20" s="15"/>
      <c r="L20" s="27"/>
      <c r="M20" s="27"/>
      <c r="N20" s="27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3">
      <c r="A21" s="22">
        <v>13</v>
      </c>
      <c r="B21" s="22" t="s">
        <v>54</v>
      </c>
      <c r="C21" s="25">
        <v>278</v>
      </c>
      <c r="D21" s="25">
        <v>524650.32999999996</v>
      </c>
      <c r="E21" s="11">
        <v>524928.32999999996</v>
      </c>
      <c r="F21" s="26">
        <v>3738.95</v>
      </c>
      <c r="G21" s="26">
        <v>1238685.6100000001</v>
      </c>
      <c r="H21" s="11">
        <v>1242424.56</v>
      </c>
      <c r="I21" s="15"/>
      <c r="J21" s="15"/>
      <c r="K21" s="15"/>
      <c r="L21" s="27"/>
      <c r="M21" s="27"/>
      <c r="N21" s="27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3">
      <c r="A22" s="22">
        <v>14</v>
      </c>
      <c r="B22" s="22" t="s">
        <v>55</v>
      </c>
      <c r="C22" s="25">
        <v>5040043</v>
      </c>
      <c r="D22" s="25">
        <v>3375112</v>
      </c>
      <c r="E22" s="11">
        <v>8415155</v>
      </c>
      <c r="F22" s="26">
        <v>9182535.3200000003</v>
      </c>
      <c r="G22" s="26">
        <v>3423609.6599999997</v>
      </c>
      <c r="H22" s="11">
        <v>12606144.98</v>
      </c>
      <c r="I22" s="15"/>
      <c r="J22" s="15"/>
      <c r="K22" s="15"/>
      <c r="L22" s="27"/>
      <c r="M22" s="27"/>
      <c r="N22" s="27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3">
      <c r="A23" s="22">
        <v>15</v>
      </c>
      <c r="B23" s="22" t="s">
        <v>56</v>
      </c>
      <c r="C23" s="25">
        <v>1020567</v>
      </c>
      <c r="D23" s="25">
        <v>4538970</v>
      </c>
      <c r="E23" s="11">
        <v>5559537</v>
      </c>
      <c r="F23" s="26">
        <v>1080387.5599999998</v>
      </c>
      <c r="G23" s="26">
        <v>4961588.41</v>
      </c>
      <c r="H23" s="11">
        <v>6041975.9699999997</v>
      </c>
      <c r="I23" s="15"/>
      <c r="J23" s="15"/>
      <c r="K23" s="15"/>
      <c r="L23" s="27"/>
      <c r="M23" s="27"/>
      <c r="N23" s="2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3">
      <c r="A24" s="22">
        <v>16</v>
      </c>
      <c r="B24" s="22" t="s">
        <v>57</v>
      </c>
      <c r="C24" s="25">
        <v>4765196</v>
      </c>
      <c r="D24" s="25">
        <v>15982521</v>
      </c>
      <c r="E24" s="11">
        <v>20747717</v>
      </c>
      <c r="F24" s="26">
        <v>3515044.42</v>
      </c>
      <c r="G24" s="26">
        <v>16758525</v>
      </c>
      <c r="H24" s="11">
        <v>20273569.420000002</v>
      </c>
      <c r="I24" s="15"/>
      <c r="J24" s="15"/>
      <c r="K24" s="15"/>
      <c r="L24" s="27"/>
      <c r="M24" s="27"/>
      <c r="N24" s="27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3">
      <c r="A25" s="22">
        <v>17</v>
      </c>
      <c r="B25" s="22" t="s">
        <v>58</v>
      </c>
      <c r="C25" s="25"/>
      <c r="D25" s="25"/>
      <c r="E25" s="11">
        <v>0</v>
      </c>
      <c r="F25" s="26"/>
      <c r="G25" s="26"/>
      <c r="H25" s="11">
        <v>0</v>
      </c>
      <c r="I25" s="15"/>
      <c r="J25" s="15"/>
      <c r="K25" s="15"/>
      <c r="L25" s="27"/>
      <c r="M25" s="27"/>
      <c r="N25" s="27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3">
      <c r="A26" s="22">
        <v>18</v>
      </c>
      <c r="B26" s="22" t="s">
        <v>59</v>
      </c>
      <c r="C26" s="25">
        <v>1500000</v>
      </c>
      <c r="D26" s="25">
        <v>38967942</v>
      </c>
      <c r="E26" s="11">
        <v>40467942</v>
      </c>
      <c r="F26" s="26">
        <v>0</v>
      </c>
      <c r="G26" s="26">
        <v>36961239.600000001</v>
      </c>
      <c r="H26" s="11">
        <v>36961239.600000001</v>
      </c>
      <c r="I26" s="15"/>
      <c r="J26" s="15"/>
      <c r="K26" s="15"/>
      <c r="L26" s="27"/>
      <c r="M26" s="27"/>
      <c r="N26" s="27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3">
      <c r="A27" s="22">
        <v>19</v>
      </c>
      <c r="B27" s="22" t="s">
        <v>60</v>
      </c>
      <c r="C27" s="25">
        <v>77238.429999999993</v>
      </c>
      <c r="D27" s="25">
        <v>21614883.52</v>
      </c>
      <c r="E27" s="11">
        <v>21692121.949999999</v>
      </c>
      <c r="F27" s="26">
        <v>48735.81</v>
      </c>
      <c r="G27" s="26">
        <v>15617198.57</v>
      </c>
      <c r="H27" s="11">
        <v>15665934.380000001</v>
      </c>
      <c r="I27" s="15"/>
      <c r="J27" s="15"/>
      <c r="K27" s="15"/>
      <c r="L27" s="27"/>
      <c r="M27" s="27"/>
      <c r="N27" s="27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3">
      <c r="A28" s="22">
        <v>20</v>
      </c>
      <c r="B28" s="22" t="s">
        <v>61</v>
      </c>
      <c r="C28" s="25">
        <v>1028053.5900000001</v>
      </c>
      <c r="D28" s="25">
        <v>72818</v>
      </c>
      <c r="E28" s="11">
        <v>1100871.5900000001</v>
      </c>
      <c r="F28" s="26">
        <v>1004727.68</v>
      </c>
      <c r="G28" s="26">
        <v>905706.64</v>
      </c>
      <c r="H28" s="11">
        <v>1910434.32</v>
      </c>
      <c r="I28" s="15"/>
      <c r="J28" s="15"/>
      <c r="K28" s="15"/>
      <c r="L28" s="27"/>
      <c r="M28" s="27"/>
      <c r="N28" s="27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3">
      <c r="A29" s="22">
        <v>21</v>
      </c>
      <c r="B29" s="22" t="s">
        <v>62</v>
      </c>
      <c r="C29" s="25">
        <v>0</v>
      </c>
      <c r="D29" s="25">
        <v>2621550</v>
      </c>
      <c r="E29" s="11">
        <v>2621550</v>
      </c>
      <c r="F29" s="26">
        <v>0</v>
      </c>
      <c r="G29" s="26">
        <v>2486550</v>
      </c>
      <c r="H29" s="11">
        <v>2486550</v>
      </c>
      <c r="I29" s="15"/>
      <c r="J29" s="15"/>
      <c r="K29" s="15"/>
      <c r="L29" s="27"/>
      <c r="M29" s="27"/>
      <c r="N29" s="27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3">
      <c r="A30" s="22">
        <v>22</v>
      </c>
      <c r="B30" s="30" t="s">
        <v>22</v>
      </c>
      <c r="C30" s="6">
        <v>13431376.02</v>
      </c>
      <c r="D30" s="6">
        <v>87698446.849999994</v>
      </c>
      <c r="E30" s="6">
        <v>101129822.86999999</v>
      </c>
      <c r="F30" s="6">
        <v>14835169.74</v>
      </c>
      <c r="G30" s="6">
        <v>82353103.489999995</v>
      </c>
      <c r="H30" s="6">
        <v>97188273.229999989</v>
      </c>
      <c r="I30" s="15"/>
      <c r="J30" s="15"/>
      <c r="K30" s="15"/>
      <c r="L30" s="27"/>
      <c r="M30" s="27"/>
      <c r="N30" s="27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3">
      <c r="A31" s="22"/>
      <c r="B31" s="23" t="s">
        <v>20</v>
      </c>
      <c r="C31" s="10"/>
      <c r="D31" s="10"/>
      <c r="E31" s="10"/>
      <c r="F31" s="12"/>
      <c r="G31" s="12"/>
      <c r="H31" s="10"/>
      <c r="I31" s="15"/>
      <c r="J31" s="15"/>
      <c r="K31" s="15"/>
      <c r="L31" s="27"/>
      <c r="M31" s="27"/>
      <c r="N31" s="27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3">
      <c r="A32" s="22">
        <v>23</v>
      </c>
      <c r="B32" s="22" t="s">
        <v>63</v>
      </c>
      <c r="C32" s="25">
        <v>30000000</v>
      </c>
      <c r="D32" s="10" t="s">
        <v>14</v>
      </c>
      <c r="E32" s="11">
        <v>30000000</v>
      </c>
      <c r="F32" s="26">
        <v>30000000</v>
      </c>
      <c r="G32" s="12" t="s">
        <v>14</v>
      </c>
      <c r="H32" s="11">
        <v>30000000</v>
      </c>
      <c r="I32" s="15"/>
      <c r="J32" s="15"/>
      <c r="K32" s="15"/>
      <c r="L32" s="27"/>
      <c r="M32" s="27"/>
      <c r="N32" s="27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58" x14ac:dyDescent="0.3">
      <c r="A33" s="22">
        <v>24</v>
      </c>
      <c r="B33" s="22" t="s">
        <v>64</v>
      </c>
      <c r="C33" s="25">
        <v>0</v>
      </c>
      <c r="D33" s="10" t="s">
        <v>14</v>
      </c>
      <c r="E33" s="11">
        <v>0</v>
      </c>
      <c r="F33" s="26">
        <v>0</v>
      </c>
      <c r="G33" s="12" t="s">
        <v>14</v>
      </c>
      <c r="H33" s="11">
        <v>0</v>
      </c>
      <c r="I33" s="15"/>
      <c r="J33" s="15"/>
      <c r="K33" s="15"/>
      <c r="L33" s="27"/>
      <c r="M33" s="27"/>
      <c r="N33" s="27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58" x14ac:dyDescent="0.3">
      <c r="A34" s="22">
        <v>25</v>
      </c>
      <c r="B34" s="28" t="s">
        <v>65</v>
      </c>
      <c r="C34" s="25">
        <v>0</v>
      </c>
      <c r="D34" s="10" t="s">
        <v>14</v>
      </c>
      <c r="E34" s="11">
        <v>0</v>
      </c>
      <c r="F34" s="26">
        <v>0</v>
      </c>
      <c r="G34" s="12" t="s">
        <v>14</v>
      </c>
      <c r="H34" s="11">
        <v>0</v>
      </c>
      <c r="I34" s="15"/>
      <c r="J34" s="15"/>
      <c r="K34" s="15"/>
      <c r="L34" s="27"/>
      <c r="M34" s="27"/>
      <c r="N34" s="27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58" x14ac:dyDescent="0.3">
      <c r="A35" s="22">
        <v>26</v>
      </c>
      <c r="B35" s="22" t="s">
        <v>66</v>
      </c>
      <c r="C35" s="25">
        <v>0</v>
      </c>
      <c r="D35" s="10" t="s">
        <v>14</v>
      </c>
      <c r="E35" s="11">
        <v>0</v>
      </c>
      <c r="F35" s="26">
        <v>0</v>
      </c>
      <c r="G35" s="12" t="s">
        <v>14</v>
      </c>
      <c r="H35" s="11">
        <v>0</v>
      </c>
      <c r="I35" s="15"/>
      <c r="J35" s="15"/>
      <c r="K35" s="15"/>
      <c r="L35" s="27"/>
      <c r="M35" s="27"/>
      <c r="N35" s="27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58" x14ac:dyDescent="0.3">
      <c r="A36" s="22">
        <v>27</v>
      </c>
      <c r="B36" s="22" t="s">
        <v>67</v>
      </c>
      <c r="C36" s="25">
        <v>0</v>
      </c>
      <c r="D36" s="10" t="s">
        <v>14</v>
      </c>
      <c r="E36" s="11">
        <v>0</v>
      </c>
      <c r="F36" s="26">
        <v>0</v>
      </c>
      <c r="G36" s="12" t="s">
        <v>14</v>
      </c>
      <c r="H36" s="11">
        <v>0</v>
      </c>
      <c r="I36" s="15"/>
      <c r="J36" s="15"/>
      <c r="K36" s="15"/>
      <c r="L36" s="27"/>
      <c r="M36" s="27"/>
      <c r="N36" s="27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58" x14ac:dyDescent="0.3">
      <c r="A37" s="22">
        <v>28</v>
      </c>
      <c r="B37" s="22" t="s">
        <v>68</v>
      </c>
      <c r="C37" s="25">
        <v>-14788642.149999991</v>
      </c>
      <c r="D37" s="10" t="s">
        <v>14</v>
      </c>
      <c r="E37" s="11">
        <v>-14788642.149999991</v>
      </c>
      <c r="F37" s="26">
        <v>-10176624.149999999</v>
      </c>
      <c r="G37" s="12" t="s">
        <v>14</v>
      </c>
      <c r="H37" s="11">
        <v>-10176624.149999999</v>
      </c>
      <c r="I37" s="15"/>
      <c r="J37" s="15"/>
      <c r="K37" s="15"/>
      <c r="L37" s="27"/>
      <c r="M37" s="27"/>
      <c r="N37" s="27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58" x14ac:dyDescent="0.3">
      <c r="A38" s="22">
        <v>29</v>
      </c>
      <c r="B38" s="22" t="s">
        <v>69</v>
      </c>
      <c r="C38" s="25">
        <v>5204273.49</v>
      </c>
      <c r="D38" s="10" t="s">
        <v>14</v>
      </c>
      <c r="E38" s="11">
        <v>5204273.49</v>
      </c>
      <c r="F38" s="26">
        <v>5204273.49</v>
      </c>
      <c r="G38" s="12" t="s">
        <v>14</v>
      </c>
      <c r="H38" s="11">
        <v>5204273.49</v>
      </c>
      <c r="I38" s="15"/>
      <c r="J38" s="15"/>
      <c r="K38" s="15"/>
      <c r="L38" s="27"/>
      <c r="M38" s="27"/>
      <c r="N38" s="27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58" x14ac:dyDescent="0.3">
      <c r="A39" s="22">
        <v>30</v>
      </c>
      <c r="B39" s="30" t="s">
        <v>70</v>
      </c>
      <c r="C39" s="6">
        <v>20415631.340000011</v>
      </c>
      <c r="D39" s="31" t="s">
        <v>14</v>
      </c>
      <c r="E39" s="6">
        <v>20415631.340000011</v>
      </c>
      <c r="F39" s="6">
        <v>25027649.340000004</v>
      </c>
      <c r="G39" s="31" t="s">
        <v>14</v>
      </c>
      <c r="H39" s="6">
        <v>25027649.340000004</v>
      </c>
      <c r="L39" s="27"/>
      <c r="M39" s="27"/>
      <c r="N39" s="27"/>
    </row>
    <row r="40" spans="1:58" x14ac:dyDescent="0.3">
      <c r="A40" s="22">
        <v>31</v>
      </c>
      <c r="B40" s="30" t="s">
        <v>71</v>
      </c>
      <c r="C40" s="6">
        <v>33847007.360000014</v>
      </c>
      <c r="D40" s="6">
        <v>87698446.849999994</v>
      </c>
      <c r="E40" s="6">
        <v>121545454.21000001</v>
      </c>
      <c r="F40" s="6">
        <v>39862819.080000006</v>
      </c>
      <c r="G40" s="6">
        <v>82353103.489999995</v>
      </c>
      <c r="H40" s="6">
        <v>122215922.56999999</v>
      </c>
      <c r="L40" s="27"/>
      <c r="M40" s="27"/>
      <c r="N40" s="27"/>
    </row>
    <row r="41" spans="1:58" x14ac:dyDescent="0.3">
      <c r="A41" s="32"/>
      <c r="B41" s="15"/>
      <c r="C41" s="15"/>
      <c r="D41" s="33"/>
      <c r="E41" s="27"/>
      <c r="F41" s="15"/>
      <c r="G41" s="15"/>
      <c r="H41" s="27"/>
    </row>
    <row r="42" spans="1:58" x14ac:dyDescent="0.3">
      <c r="A42" s="34" t="s">
        <v>77</v>
      </c>
      <c r="B42" s="15"/>
      <c r="C42" s="15"/>
      <c r="D42" s="33"/>
      <c r="E42" s="27"/>
      <c r="F42" s="15"/>
      <c r="G42" s="15"/>
      <c r="H42" s="27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  <row r="43" spans="1:58" x14ac:dyDescent="0.3">
      <c r="A43" s="34" t="s">
        <v>78</v>
      </c>
      <c r="B43" s="15"/>
      <c r="C43" s="15"/>
      <c r="D43" s="15"/>
      <c r="E43" s="27"/>
      <c r="F43" s="15"/>
      <c r="G43" s="15"/>
      <c r="H43" s="27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</row>
    <row r="44" spans="1:58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</row>
    <row r="45" spans="1:58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1:58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</row>
  </sheetData>
  <mergeCells count="2">
    <mergeCell ref="C4:E4"/>
    <mergeCell ref="F4:H4"/>
  </mergeCells>
  <phoneticPr fontId="2" type="noConversion"/>
  <dataValidations count="1">
    <dataValidation type="date" operator="greaterThanOrEqual" allowBlank="1" showInputMessage="1" showErrorMessage="1" error="Date" promptTitle="Reporting Period" sqref="B2">
      <formula1>36526</formula1>
    </dataValidation>
  </dataValidations>
  <pageMargins left="0.55000000000000004" right="0.26" top="0.33" bottom="0.24" header="0.2" footer="0.17"/>
  <pageSetup scale="77" orientation="portrait" r:id="rId1"/>
  <headerFooter alignWithMargins="0">
    <oddHeader>&amp;R&amp;"Geo_Arial,Regular"&amp;9ÊÏÌÄÒÝÉÖËÉ ÁÀÍÊÉÓ ×ÉÍÀÍÓÖÒÉ ÌÃÂÏÌÀÒÄÏÁÉÓ ÂÀÌàÅÉÒÅÀËÏÁÉÓ ßÄÓÉÓ ÃÀÍÀÒÈÉ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71"/>
  <sheetViews>
    <sheetView showGridLines="0" view="pageBreakPreview" topLeftCell="A58" zoomScaleNormal="100" zoomScaleSheetLayoutView="100" workbookViewId="0">
      <selection activeCell="H72" sqref="H72"/>
    </sheetView>
  </sheetViews>
  <sheetFormatPr defaultRowHeight="15" x14ac:dyDescent="0.3"/>
  <cols>
    <col min="1" max="1" width="8.5703125" style="77" customWidth="1"/>
    <col min="2" max="2" width="47" style="77" customWidth="1"/>
    <col min="3" max="3" width="10" style="77" bestFit="1" customWidth="1"/>
    <col min="4" max="4" width="11.7109375" style="77" customWidth="1"/>
    <col min="5" max="5" width="13" style="77" customWidth="1"/>
    <col min="6" max="6" width="11.85546875" style="80" customWidth="1"/>
    <col min="7" max="7" width="12.28515625" style="80" customWidth="1"/>
    <col min="8" max="8" width="13.140625" style="80" customWidth="1"/>
    <col min="9" max="225" width="9.140625" style="98"/>
    <col min="226" max="16384" width="9.140625" style="80"/>
  </cols>
  <sheetData>
    <row r="1" spans="1:21" x14ac:dyDescent="0.3">
      <c r="A1" s="3" t="s">
        <v>35</v>
      </c>
      <c r="B1" s="75" t="str">
        <f>'RC'!B1</f>
        <v>ბითიეი</v>
      </c>
      <c r="C1" s="15"/>
      <c r="D1" s="15"/>
      <c r="E1" s="15"/>
      <c r="H1" s="15"/>
    </row>
    <row r="2" spans="1:21" ht="15.75" thickBot="1" x14ac:dyDescent="0.35">
      <c r="A2" s="4" t="s">
        <v>36</v>
      </c>
      <c r="B2" s="78">
        <v>41729</v>
      </c>
      <c r="C2" s="15"/>
      <c r="D2" s="15"/>
      <c r="E2" s="15"/>
      <c r="H2" s="16" t="s">
        <v>79</v>
      </c>
    </row>
    <row r="3" spans="1:21" x14ac:dyDescent="0.3">
      <c r="A3" s="16"/>
      <c r="B3" s="99"/>
      <c r="C3" s="15"/>
      <c r="D3" s="15"/>
      <c r="E3" s="15"/>
      <c r="H3" s="16"/>
    </row>
    <row r="4" spans="1:21" x14ac:dyDescent="0.3">
      <c r="A4" s="80"/>
      <c r="B4" s="100" t="s">
        <v>80</v>
      </c>
      <c r="C4" s="15"/>
      <c r="D4" s="15"/>
      <c r="E4" s="15"/>
      <c r="H4" s="81" t="s">
        <v>76</v>
      </c>
    </row>
    <row r="5" spans="1:21" x14ac:dyDescent="0.3">
      <c r="A5" s="101"/>
      <c r="B5" s="83"/>
      <c r="C5" s="126" t="s">
        <v>38</v>
      </c>
      <c r="D5" s="127"/>
      <c r="E5" s="128"/>
      <c r="F5" s="126" t="s">
        <v>39</v>
      </c>
      <c r="G5" s="127"/>
      <c r="H5" s="128"/>
    </row>
    <row r="6" spans="1:21" x14ac:dyDescent="0.3">
      <c r="A6" s="90" t="s">
        <v>0</v>
      </c>
      <c r="B6" s="102"/>
      <c r="C6" s="24" t="s">
        <v>72</v>
      </c>
      <c r="D6" s="24" t="s">
        <v>73</v>
      </c>
      <c r="E6" s="24" t="s">
        <v>74</v>
      </c>
      <c r="F6" s="24" t="s">
        <v>72</v>
      </c>
      <c r="G6" s="24" t="s">
        <v>73</v>
      </c>
      <c r="H6" s="24" t="s">
        <v>74</v>
      </c>
    </row>
    <row r="7" spans="1:21" x14ac:dyDescent="0.3">
      <c r="A7" s="84"/>
      <c r="B7" s="103" t="s">
        <v>85</v>
      </c>
      <c r="C7" s="10"/>
      <c r="D7" s="10"/>
      <c r="E7" s="10"/>
      <c r="F7" s="10"/>
      <c r="G7" s="10"/>
      <c r="H7" s="10"/>
    </row>
    <row r="8" spans="1:21" ht="30" x14ac:dyDescent="0.3">
      <c r="A8" s="84">
        <v>1</v>
      </c>
      <c r="B8" s="104" t="s">
        <v>86</v>
      </c>
      <c r="C8" s="10">
        <v>43456</v>
      </c>
      <c r="D8" s="10">
        <v>19082</v>
      </c>
      <c r="E8" s="13">
        <v>62538</v>
      </c>
      <c r="F8" s="12">
        <v>55546.21</v>
      </c>
      <c r="G8" s="12">
        <v>14436.82</v>
      </c>
      <c r="H8" s="13">
        <v>69983.03</v>
      </c>
      <c r="O8" s="105"/>
      <c r="P8" s="105"/>
      <c r="Q8" s="105"/>
      <c r="R8" s="105"/>
      <c r="S8" s="105"/>
      <c r="T8" s="105"/>
      <c r="U8" s="105"/>
    </row>
    <row r="9" spans="1:21" x14ac:dyDescent="0.3">
      <c r="A9" s="84">
        <v>2</v>
      </c>
      <c r="B9" s="104" t="s">
        <v>87</v>
      </c>
      <c r="C9" s="13">
        <v>389009</v>
      </c>
      <c r="D9" s="13">
        <v>1660194</v>
      </c>
      <c r="E9" s="13">
        <v>2049203</v>
      </c>
      <c r="F9" s="13">
        <v>550406.52</v>
      </c>
      <c r="G9" s="13">
        <v>2838170.2100000009</v>
      </c>
      <c r="H9" s="13">
        <v>3388576.7300000009</v>
      </c>
      <c r="O9" s="105"/>
      <c r="P9" s="105"/>
      <c r="Q9" s="105"/>
      <c r="R9" s="105"/>
      <c r="S9" s="105"/>
      <c r="T9" s="105"/>
    </row>
    <row r="10" spans="1:21" x14ac:dyDescent="0.3">
      <c r="A10" s="84">
        <v>2.1</v>
      </c>
      <c r="B10" s="106" t="s">
        <v>88</v>
      </c>
      <c r="C10" s="10">
        <v>0</v>
      </c>
      <c r="D10" s="10">
        <v>0</v>
      </c>
      <c r="E10" s="13">
        <v>0</v>
      </c>
      <c r="F10" s="12">
        <v>0</v>
      </c>
      <c r="G10" s="12">
        <v>0</v>
      </c>
      <c r="H10" s="13">
        <v>0</v>
      </c>
      <c r="O10" s="105"/>
      <c r="P10" s="105"/>
      <c r="Q10" s="105"/>
      <c r="R10" s="105"/>
      <c r="S10" s="105"/>
      <c r="T10" s="105"/>
    </row>
    <row r="11" spans="1:21" ht="30" x14ac:dyDescent="0.3">
      <c r="A11" s="84">
        <v>2.2000000000000002</v>
      </c>
      <c r="B11" s="106" t="s">
        <v>89</v>
      </c>
      <c r="C11" s="10">
        <v>39885</v>
      </c>
      <c r="D11" s="10">
        <v>314355</v>
      </c>
      <c r="E11" s="13">
        <v>354240</v>
      </c>
      <c r="F11" s="12">
        <v>109417.04000000001</v>
      </c>
      <c r="G11" s="12">
        <v>669724.61000000127</v>
      </c>
      <c r="H11" s="13">
        <v>779141.6500000013</v>
      </c>
      <c r="O11" s="105"/>
      <c r="P11" s="105"/>
      <c r="Q11" s="105"/>
      <c r="R11" s="105"/>
      <c r="S11" s="105"/>
      <c r="T11" s="105"/>
    </row>
    <row r="12" spans="1:21" x14ac:dyDescent="0.3">
      <c r="A12" s="84">
        <v>2.2999999999999998</v>
      </c>
      <c r="B12" s="106" t="s">
        <v>90</v>
      </c>
      <c r="C12" s="10">
        <v>0</v>
      </c>
      <c r="D12" s="10">
        <v>0</v>
      </c>
      <c r="E12" s="13">
        <v>0</v>
      </c>
      <c r="F12" s="12">
        <v>0</v>
      </c>
      <c r="G12" s="12">
        <v>0</v>
      </c>
      <c r="H12" s="13">
        <v>0</v>
      </c>
      <c r="O12" s="105"/>
      <c r="P12" s="105"/>
      <c r="Q12" s="105"/>
      <c r="R12" s="105"/>
      <c r="S12" s="105"/>
      <c r="T12" s="105"/>
    </row>
    <row r="13" spans="1:21" ht="30" x14ac:dyDescent="0.3">
      <c r="A13" s="84">
        <v>2.4</v>
      </c>
      <c r="B13" s="106" t="s">
        <v>91</v>
      </c>
      <c r="C13" s="10">
        <v>3821</v>
      </c>
      <c r="D13" s="10">
        <v>5466</v>
      </c>
      <c r="E13" s="13">
        <v>9287</v>
      </c>
      <c r="F13" s="12">
        <v>10806.05</v>
      </c>
      <c r="G13" s="12">
        <v>120593.63</v>
      </c>
      <c r="H13" s="13">
        <v>131399.67999999999</v>
      </c>
      <c r="O13" s="105"/>
      <c r="P13" s="105"/>
      <c r="Q13" s="105"/>
      <c r="R13" s="105"/>
      <c r="S13" s="105"/>
      <c r="T13" s="105"/>
    </row>
    <row r="14" spans="1:21" ht="30" x14ac:dyDescent="0.3">
      <c r="A14" s="84">
        <v>2.5</v>
      </c>
      <c r="B14" s="106" t="s">
        <v>92</v>
      </c>
      <c r="C14" s="10">
        <v>1754</v>
      </c>
      <c r="D14" s="10">
        <v>53826</v>
      </c>
      <c r="E14" s="13">
        <v>55580</v>
      </c>
      <c r="F14" s="12">
        <v>7986.34</v>
      </c>
      <c r="G14" s="12">
        <v>143456.32999999999</v>
      </c>
      <c r="H14" s="13">
        <v>151442.66999999998</v>
      </c>
      <c r="O14" s="105"/>
      <c r="P14" s="105"/>
      <c r="Q14" s="105"/>
      <c r="R14" s="105"/>
      <c r="S14" s="105"/>
      <c r="T14" s="105"/>
    </row>
    <row r="15" spans="1:21" ht="30" x14ac:dyDescent="0.3">
      <c r="A15" s="84">
        <v>2.6</v>
      </c>
      <c r="B15" s="106" t="s">
        <v>93</v>
      </c>
      <c r="C15" s="10">
        <v>369</v>
      </c>
      <c r="D15" s="10">
        <v>46207</v>
      </c>
      <c r="E15" s="13">
        <v>46576</v>
      </c>
      <c r="F15" s="12">
        <v>16054.48</v>
      </c>
      <c r="G15" s="12">
        <v>80568.66</v>
      </c>
      <c r="H15" s="13">
        <v>96623.14</v>
      </c>
      <c r="O15" s="105"/>
      <c r="P15" s="105"/>
      <c r="Q15" s="105"/>
      <c r="R15" s="105"/>
      <c r="S15" s="105"/>
      <c r="T15" s="105"/>
    </row>
    <row r="16" spans="1:21" ht="30" x14ac:dyDescent="0.3">
      <c r="A16" s="84">
        <v>2.7</v>
      </c>
      <c r="B16" s="106" t="s">
        <v>94</v>
      </c>
      <c r="C16" s="10">
        <v>0</v>
      </c>
      <c r="D16" s="10">
        <v>0</v>
      </c>
      <c r="E16" s="13">
        <v>0</v>
      </c>
      <c r="F16" s="12">
        <v>0</v>
      </c>
      <c r="G16" s="12">
        <v>2296.08</v>
      </c>
      <c r="H16" s="13">
        <v>2296.08</v>
      </c>
      <c r="O16" s="105"/>
      <c r="P16" s="105"/>
      <c r="Q16" s="105"/>
      <c r="R16" s="105"/>
      <c r="S16" s="105"/>
      <c r="T16" s="105"/>
    </row>
    <row r="17" spans="1:20" x14ac:dyDescent="0.3">
      <c r="A17" s="84">
        <v>2.8</v>
      </c>
      <c r="B17" s="106" t="s">
        <v>95</v>
      </c>
      <c r="C17" s="10">
        <v>262874</v>
      </c>
      <c r="D17" s="10">
        <v>1168611</v>
      </c>
      <c r="E17" s="13">
        <v>1431485</v>
      </c>
      <c r="F17" s="12">
        <v>312701.77</v>
      </c>
      <c r="G17" s="12">
        <v>1455413.89</v>
      </c>
      <c r="H17" s="13">
        <v>1768115.66</v>
      </c>
      <c r="O17" s="105"/>
      <c r="P17" s="105"/>
      <c r="Q17" s="105"/>
      <c r="R17" s="105"/>
      <c r="S17" s="105"/>
      <c r="T17" s="105"/>
    </row>
    <row r="18" spans="1:20" x14ac:dyDescent="0.3">
      <c r="A18" s="84">
        <v>2.9</v>
      </c>
      <c r="B18" s="106" t="s">
        <v>96</v>
      </c>
      <c r="C18" s="10">
        <v>80306</v>
      </c>
      <c r="D18" s="10">
        <v>71729</v>
      </c>
      <c r="E18" s="13">
        <v>152035</v>
      </c>
      <c r="F18" s="12">
        <v>93440.84</v>
      </c>
      <c r="G18" s="12">
        <v>366117.01</v>
      </c>
      <c r="H18" s="13">
        <v>459557.85</v>
      </c>
      <c r="O18" s="105"/>
      <c r="P18" s="105"/>
      <c r="Q18" s="105"/>
      <c r="R18" s="105"/>
      <c r="S18" s="105"/>
      <c r="T18" s="105"/>
    </row>
    <row r="19" spans="1:20" ht="39.75" x14ac:dyDescent="0.3">
      <c r="A19" s="84">
        <v>3</v>
      </c>
      <c r="B19" s="107" t="s">
        <v>200</v>
      </c>
      <c r="C19" s="10">
        <v>42539</v>
      </c>
      <c r="D19" s="10">
        <v>42291</v>
      </c>
      <c r="E19" s="13">
        <v>84830</v>
      </c>
      <c r="F19" s="12">
        <v>13454.71</v>
      </c>
      <c r="G19" s="12">
        <v>-38273.54</v>
      </c>
      <c r="H19" s="13">
        <v>-24818.83</v>
      </c>
      <c r="O19" s="105"/>
      <c r="P19" s="105"/>
      <c r="Q19" s="105"/>
      <c r="R19" s="105"/>
      <c r="S19" s="105"/>
      <c r="T19" s="105"/>
    </row>
    <row r="20" spans="1:20" ht="30" x14ac:dyDescent="0.3">
      <c r="A20" s="84">
        <v>4</v>
      </c>
      <c r="B20" s="104" t="s">
        <v>97</v>
      </c>
      <c r="C20" s="10">
        <v>87839</v>
      </c>
      <c r="D20" s="10"/>
      <c r="E20" s="13">
        <v>87839</v>
      </c>
      <c r="F20" s="12">
        <v>74197.919999999998</v>
      </c>
      <c r="G20" s="12"/>
      <c r="H20" s="13">
        <v>74197.919999999998</v>
      </c>
      <c r="O20" s="105"/>
      <c r="P20" s="105"/>
      <c r="Q20" s="105"/>
      <c r="R20" s="105"/>
      <c r="S20" s="105"/>
      <c r="T20" s="105"/>
    </row>
    <row r="21" spans="1:20" x14ac:dyDescent="0.3">
      <c r="A21" s="84">
        <v>5</v>
      </c>
      <c r="B21" s="104" t="s">
        <v>98</v>
      </c>
      <c r="C21" s="10">
        <v>4204</v>
      </c>
      <c r="D21" s="10">
        <v>9913</v>
      </c>
      <c r="E21" s="13">
        <v>14117</v>
      </c>
      <c r="F21" s="12">
        <v>3551.25</v>
      </c>
      <c r="G21" s="12">
        <v>9336.0499999999993</v>
      </c>
      <c r="H21" s="13">
        <v>12887.3</v>
      </c>
      <c r="O21" s="105"/>
      <c r="P21" s="105"/>
      <c r="Q21" s="105"/>
      <c r="R21" s="105"/>
      <c r="S21" s="105"/>
      <c r="T21" s="105"/>
    </row>
    <row r="22" spans="1:20" x14ac:dyDescent="0.3">
      <c r="A22" s="84">
        <v>6</v>
      </c>
      <c r="B22" s="108" t="s">
        <v>99</v>
      </c>
      <c r="C22" s="13">
        <v>567047</v>
      </c>
      <c r="D22" s="13">
        <v>1731480</v>
      </c>
      <c r="E22" s="13">
        <v>2298527</v>
      </c>
      <c r="F22" s="13">
        <v>697156.61</v>
      </c>
      <c r="G22" s="13">
        <v>2823669.5400000005</v>
      </c>
      <c r="H22" s="13">
        <v>3520826.1500000004</v>
      </c>
      <c r="O22" s="105"/>
      <c r="P22" s="105"/>
      <c r="Q22" s="105"/>
      <c r="R22" s="105"/>
      <c r="S22" s="105"/>
      <c r="T22" s="105"/>
    </row>
    <row r="23" spans="1:20" x14ac:dyDescent="0.3">
      <c r="A23" s="84"/>
      <c r="B23" s="103" t="s">
        <v>100</v>
      </c>
      <c r="C23" s="10"/>
      <c r="D23" s="10"/>
      <c r="E23" s="10"/>
      <c r="F23" s="12"/>
      <c r="G23" s="12"/>
      <c r="H23" s="10"/>
      <c r="O23" s="105"/>
      <c r="P23" s="105"/>
      <c r="Q23" s="105"/>
      <c r="R23" s="105"/>
      <c r="S23" s="105"/>
      <c r="T23" s="105"/>
    </row>
    <row r="24" spans="1:20" ht="30" x14ac:dyDescent="0.3">
      <c r="A24" s="84">
        <v>7</v>
      </c>
      <c r="B24" s="104" t="s">
        <v>101</v>
      </c>
      <c r="C24" s="10">
        <v>130734</v>
      </c>
      <c r="D24" s="10">
        <v>331</v>
      </c>
      <c r="E24" s="11">
        <v>131065</v>
      </c>
      <c r="F24" s="12">
        <v>75916.3</v>
      </c>
      <c r="G24" s="12">
        <v>959.26</v>
      </c>
      <c r="H24" s="11">
        <v>76875.56</v>
      </c>
      <c r="O24" s="105"/>
      <c r="P24" s="105"/>
      <c r="Q24" s="105"/>
      <c r="R24" s="105"/>
      <c r="S24" s="105"/>
      <c r="T24" s="105"/>
    </row>
    <row r="25" spans="1:20" x14ac:dyDescent="0.3">
      <c r="A25" s="84">
        <v>8</v>
      </c>
      <c r="B25" s="104" t="s">
        <v>102</v>
      </c>
      <c r="C25" s="10">
        <v>172582</v>
      </c>
      <c r="D25" s="10">
        <v>446649</v>
      </c>
      <c r="E25" s="11">
        <v>619231</v>
      </c>
      <c r="F25" s="12">
        <v>154397.64000000001</v>
      </c>
      <c r="G25" s="12">
        <v>501915.27</v>
      </c>
      <c r="H25" s="11">
        <v>656312.91</v>
      </c>
      <c r="O25" s="105"/>
      <c r="P25" s="105"/>
      <c r="Q25" s="105"/>
      <c r="R25" s="105"/>
      <c r="S25" s="105"/>
      <c r="T25" s="105"/>
    </row>
    <row r="26" spans="1:20" x14ac:dyDescent="0.3">
      <c r="A26" s="84">
        <v>9</v>
      </c>
      <c r="B26" s="104" t="s">
        <v>103</v>
      </c>
      <c r="C26" s="10">
        <v>422</v>
      </c>
      <c r="D26" s="10">
        <v>15455</v>
      </c>
      <c r="E26" s="11">
        <v>15877</v>
      </c>
      <c r="F26" s="12">
        <v>36535.82</v>
      </c>
      <c r="G26" s="12">
        <v>43499.76</v>
      </c>
      <c r="H26" s="11">
        <v>80035.58</v>
      </c>
      <c r="O26" s="105"/>
      <c r="P26" s="105"/>
      <c r="Q26" s="105"/>
      <c r="R26" s="105"/>
      <c r="S26" s="105"/>
      <c r="T26" s="105"/>
    </row>
    <row r="27" spans="1:20" ht="30" x14ac:dyDescent="0.3">
      <c r="A27" s="84">
        <v>10</v>
      </c>
      <c r="B27" s="104" t="s">
        <v>104</v>
      </c>
      <c r="C27" s="10">
        <v>176</v>
      </c>
      <c r="D27" s="10"/>
      <c r="E27" s="11">
        <v>176</v>
      </c>
      <c r="F27" s="12">
        <v>338.4</v>
      </c>
      <c r="G27" s="12"/>
      <c r="H27" s="11">
        <v>338.4</v>
      </c>
      <c r="O27" s="105"/>
      <c r="P27" s="105"/>
      <c r="Q27" s="105"/>
      <c r="R27" s="105"/>
      <c r="S27" s="105"/>
      <c r="T27" s="105"/>
    </row>
    <row r="28" spans="1:20" x14ac:dyDescent="0.3">
      <c r="A28" s="84">
        <v>11</v>
      </c>
      <c r="B28" s="104" t="s">
        <v>105</v>
      </c>
      <c r="C28" s="10">
        <v>661</v>
      </c>
      <c r="D28" s="10">
        <v>1229240.6499999911</v>
      </c>
      <c r="E28" s="11">
        <v>1229901.6499999911</v>
      </c>
      <c r="F28" s="12">
        <v>1251.29</v>
      </c>
      <c r="G28" s="12">
        <v>1165081.94</v>
      </c>
      <c r="H28" s="11">
        <v>1166333.23</v>
      </c>
      <c r="O28" s="105"/>
      <c r="P28" s="105"/>
      <c r="Q28" s="105"/>
      <c r="R28" s="105"/>
      <c r="S28" s="105"/>
      <c r="T28" s="105"/>
    </row>
    <row r="29" spans="1:20" x14ac:dyDescent="0.3">
      <c r="A29" s="84">
        <v>12</v>
      </c>
      <c r="B29" s="104" t="s">
        <v>106</v>
      </c>
      <c r="C29" s="10"/>
      <c r="D29" s="10"/>
      <c r="E29" s="11">
        <v>0</v>
      </c>
      <c r="F29" s="12"/>
      <c r="G29" s="12"/>
      <c r="H29" s="11">
        <v>0</v>
      </c>
      <c r="O29" s="105"/>
      <c r="P29" s="105"/>
      <c r="Q29" s="105"/>
      <c r="R29" s="105"/>
      <c r="S29" s="105"/>
      <c r="T29" s="105"/>
    </row>
    <row r="30" spans="1:20" x14ac:dyDescent="0.3">
      <c r="A30" s="84">
        <v>13</v>
      </c>
      <c r="B30" s="86" t="s">
        <v>16</v>
      </c>
      <c r="C30" s="13">
        <v>304575</v>
      </c>
      <c r="D30" s="13">
        <v>1691675.6499999911</v>
      </c>
      <c r="E30" s="11">
        <v>1996250.6499999911</v>
      </c>
      <c r="F30" s="13">
        <v>268439.45</v>
      </c>
      <c r="G30" s="13">
        <v>1711456.23</v>
      </c>
      <c r="H30" s="11">
        <v>1979895.68</v>
      </c>
      <c r="O30" s="105"/>
      <c r="P30" s="105"/>
      <c r="Q30" s="105"/>
      <c r="R30" s="105"/>
      <c r="S30" s="105"/>
      <c r="T30" s="105"/>
    </row>
    <row r="31" spans="1:20" x14ac:dyDescent="0.3">
      <c r="A31" s="84">
        <v>14</v>
      </c>
      <c r="B31" s="86" t="s">
        <v>18</v>
      </c>
      <c r="C31" s="13">
        <v>262472</v>
      </c>
      <c r="D31" s="13">
        <v>39804.350000008941</v>
      </c>
      <c r="E31" s="11">
        <v>302276.35000000894</v>
      </c>
      <c r="F31" s="13">
        <v>428717.16</v>
      </c>
      <c r="G31" s="13">
        <v>1112213.3100000005</v>
      </c>
      <c r="H31" s="11">
        <v>1540930.4700000004</v>
      </c>
      <c r="O31" s="105"/>
      <c r="P31" s="105"/>
      <c r="Q31" s="105"/>
      <c r="R31" s="105"/>
      <c r="S31" s="105"/>
      <c r="T31" s="105"/>
    </row>
    <row r="32" spans="1:20" x14ac:dyDescent="0.3">
      <c r="A32" s="84"/>
      <c r="B32" s="103"/>
      <c r="C32" s="10"/>
      <c r="D32" s="10"/>
      <c r="E32" s="10"/>
      <c r="F32" s="12"/>
      <c r="G32" s="12"/>
      <c r="H32" s="10"/>
      <c r="O32" s="105"/>
      <c r="P32" s="105"/>
      <c r="Q32" s="105"/>
      <c r="R32" s="105"/>
      <c r="S32" s="105"/>
      <c r="T32" s="105"/>
    </row>
    <row r="33" spans="1:225" x14ac:dyDescent="0.3">
      <c r="A33" s="84"/>
      <c r="B33" s="103" t="s">
        <v>107</v>
      </c>
      <c r="C33" s="10"/>
      <c r="D33" s="10"/>
      <c r="E33" s="109"/>
      <c r="F33" s="12"/>
      <c r="G33" s="12"/>
      <c r="H33" s="110"/>
      <c r="O33" s="105"/>
      <c r="P33" s="105"/>
      <c r="Q33" s="105"/>
      <c r="R33" s="105"/>
      <c r="S33" s="105"/>
      <c r="T33" s="105"/>
    </row>
    <row r="34" spans="1:225" x14ac:dyDescent="0.3">
      <c r="A34" s="84">
        <v>15</v>
      </c>
      <c r="B34" s="84" t="s">
        <v>108</v>
      </c>
      <c r="C34" s="111">
        <v>162270</v>
      </c>
      <c r="D34" s="111">
        <v>44875</v>
      </c>
      <c r="E34" s="111">
        <v>207145</v>
      </c>
      <c r="F34" s="111">
        <v>220133.89</v>
      </c>
      <c r="G34" s="111">
        <v>76726.25</v>
      </c>
      <c r="H34" s="111">
        <v>296860.14</v>
      </c>
      <c r="I34" s="105"/>
      <c r="O34" s="105"/>
      <c r="P34" s="105"/>
      <c r="Q34" s="105"/>
      <c r="R34" s="105"/>
      <c r="S34" s="105"/>
      <c r="T34" s="105"/>
    </row>
    <row r="35" spans="1:225" ht="30" x14ac:dyDescent="0.3">
      <c r="A35" s="84">
        <v>15.1</v>
      </c>
      <c r="B35" s="106" t="s">
        <v>109</v>
      </c>
      <c r="C35" s="10">
        <v>218122</v>
      </c>
      <c r="D35" s="10">
        <v>74600</v>
      </c>
      <c r="E35" s="111">
        <v>292722</v>
      </c>
      <c r="F35" s="12">
        <v>280594.15000000002</v>
      </c>
      <c r="G35" s="12">
        <v>107772.9</v>
      </c>
      <c r="H35" s="111">
        <v>388367.05000000005</v>
      </c>
      <c r="O35" s="105"/>
      <c r="P35" s="105"/>
      <c r="Q35" s="105"/>
      <c r="R35" s="105"/>
      <c r="S35" s="105"/>
      <c r="T35" s="105"/>
    </row>
    <row r="36" spans="1:225" ht="30" x14ac:dyDescent="0.3">
      <c r="A36" s="84">
        <v>15.2</v>
      </c>
      <c r="B36" s="106" t="s">
        <v>110</v>
      </c>
      <c r="C36" s="10">
        <v>55852</v>
      </c>
      <c r="D36" s="10">
        <v>29725</v>
      </c>
      <c r="E36" s="111">
        <v>85577</v>
      </c>
      <c r="F36" s="12">
        <v>60460.26</v>
      </c>
      <c r="G36" s="12">
        <v>31046.65</v>
      </c>
      <c r="H36" s="111">
        <v>91506.91</v>
      </c>
      <c r="O36" s="105"/>
      <c r="P36" s="105"/>
      <c r="Q36" s="105"/>
      <c r="R36" s="105"/>
      <c r="S36" s="105"/>
      <c r="T36" s="105"/>
    </row>
    <row r="37" spans="1:225" x14ac:dyDescent="0.3">
      <c r="A37" s="84">
        <v>16</v>
      </c>
      <c r="B37" s="104" t="s">
        <v>111</v>
      </c>
      <c r="C37" s="10">
        <v>0</v>
      </c>
      <c r="D37" s="10">
        <v>0</v>
      </c>
      <c r="E37" s="111">
        <v>0</v>
      </c>
      <c r="F37" s="12">
        <v>0</v>
      </c>
      <c r="G37" s="12">
        <v>0</v>
      </c>
      <c r="H37" s="111">
        <v>0</v>
      </c>
      <c r="O37" s="105"/>
      <c r="P37" s="105"/>
      <c r="Q37" s="105"/>
      <c r="R37" s="105"/>
      <c r="S37" s="105"/>
      <c r="T37" s="105"/>
    </row>
    <row r="38" spans="1:225" s="112" customFormat="1" ht="30" x14ac:dyDescent="0.3">
      <c r="A38" s="84">
        <v>17</v>
      </c>
      <c r="B38" s="104" t="s">
        <v>112</v>
      </c>
      <c r="C38" s="10"/>
      <c r="D38" s="10"/>
      <c r="E38" s="111">
        <v>0</v>
      </c>
      <c r="F38" s="12"/>
      <c r="G38" s="12"/>
      <c r="H38" s="111">
        <v>0</v>
      </c>
      <c r="I38" s="98"/>
      <c r="J38" s="98"/>
      <c r="K38" s="98"/>
      <c r="L38" s="98"/>
      <c r="M38" s="98"/>
      <c r="N38" s="98"/>
      <c r="O38" s="105"/>
      <c r="P38" s="105"/>
      <c r="Q38" s="105"/>
      <c r="R38" s="105"/>
      <c r="S38" s="105"/>
      <c r="T38" s="105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</row>
    <row r="39" spans="1:225" s="112" customFormat="1" ht="30" x14ac:dyDescent="0.3">
      <c r="A39" s="84">
        <v>18</v>
      </c>
      <c r="B39" s="104" t="s">
        <v>113</v>
      </c>
      <c r="C39" s="10">
        <v>0</v>
      </c>
      <c r="D39" s="10"/>
      <c r="E39" s="111">
        <v>0</v>
      </c>
      <c r="F39" s="12">
        <v>0</v>
      </c>
      <c r="G39" s="12"/>
      <c r="H39" s="111">
        <v>0</v>
      </c>
      <c r="I39" s="98"/>
      <c r="J39" s="98"/>
      <c r="K39" s="98"/>
      <c r="L39" s="98"/>
      <c r="M39" s="98"/>
      <c r="N39" s="98"/>
      <c r="O39" s="105"/>
      <c r="P39" s="105"/>
      <c r="Q39" s="105"/>
      <c r="R39" s="105"/>
      <c r="S39" s="105"/>
      <c r="T39" s="105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</row>
    <row r="40" spans="1:225" ht="30" x14ac:dyDescent="0.3">
      <c r="A40" s="84">
        <v>19</v>
      </c>
      <c r="B40" s="104" t="s">
        <v>114</v>
      </c>
      <c r="C40" s="10">
        <v>172719</v>
      </c>
      <c r="D40" s="10"/>
      <c r="E40" s="111">
        <v>172719</v>
      </c>
      <c r="F40" s="12">
        <v>214523.61</v>
      </c>
      <c r="G40" s="12"/>
      <c r="H40" s="111">
        <v>214523.61</v>
      </c>
      <c r="O40" s="105"/>
      <c r="P40" s="105"/>
      <c r="Q40" s="105"/>
      <c r="R40" s="105"/>
      <c r="S40" s="105"/>
      <c r="T40" s="105"/>
    </row>
    <row r="41" spans="1:225" s="112" customFormat="1" ht="30" x14ac:dyDescent="0.3">
      <c r="A41" s="84">
        <v>20</v>
      </c>
      <c r="B41" s="104" t="s">
        <v>115</v>
      </c>
      <c r="C41" s="10">
        <v>-51447</v>
      </c>
      <c r="D41" s="10"/>
      <c r="E41" s="111">
        <v>-51447</v>
      </c>
      <c r="F41" s="12">
        <v>-59747.57</v>
      </c>
      <c r="G41" s="12"/>
      <c r="H41" s="111">
        <v>-59747.57</v>
      </c>
      <c r="I41" s="98"/>
      <c r="J41" s="98"/>
      <c r="K41" s="98"/>
      <c r="L41" s="98"/>
      <c r="M41" s="98"/>
      <c r="N41" s="98"/>
      <c r="O41" s="105"/>
      <c r="P41" s="105"/>
      <c r="Q41" s="105"/>
      <c r="R41" s="105"/>
      <c r="S41" s="105"/>
      <c r="T41" s="105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98"/>
      <c r="CV41" s="98"/>
      <c r="CW41" s="98"/>
      <c r="CX41" s="98"/>
      <c r="CY41" s="98"/>
      <c r="CZ41" s="98"/>
      <c r="DA41" s="98"/>
      <c r="DB41" s="98"/>
      <c r="DC41" s="98"/>
      <c r="DD41" s="98"/>
      <c r="DE41" s="98"/>
      <c r="DF41" s="98"/>
      <c r="DG41" s="98"/>
      <c r="DH41" s="98"/>
      <c r="DI41" s="98"/>
      <c r="DJ41" s="98"/>
      <c r="DK41" s="98"/>
      <c r="DL41" s="98"/>
      <c r="DM41" s="98"/>
      <c r="DN41" s="98"/>
      <c r="DO41" s="98"/>
      <c r="DP41" s="98"/>
      <c r="DQ41" s="98"/>
      <c r="DR41" s="98"/>
      <c r="DS41" s="98"/>
      <c r="DT41" s="98"/>
      <c r="DU41" s="98"/>
      <c r="DV41" s="98"/>
      <c r="DW41" s="98"/>
      <c r="DX41" s="98"/>
      <c r="DY41" s="98"/>
      <c r="DZ41" s="98"/>
      <c r="EA41" s="98"/>
      <c r="EB41" s="98"/>
      <c r="EC41" s="98"/>
      <c r="ED41" s="98"/>
      <c r="EE41" s="98"/>
      <c r="EF41" s="98"/>
      <c r="EG41" s="98"/>
      <c r="EH41" s="98"/>
      <c r="EI41" s="98"/>
      <c r="EJ41" s="98"/>
      <c r="EK41" s="98"/>
      <c r="EL41" s="98"/>
      <c r="EM41" s="98"/>
      <c r="EN41" s="98"/>
      <c r="EO41" s="98"/>
      <c r="EP41" s="98"/>
      <c r="EQ41" s="98"/>
      <c r="ER41" s="98"/>
      <c r="ES41" s="98"/>
      <c r="ET41" s="98"/>
      <c r="EU41" s="98"/>
      <c r="EV41" s="98"/>
      <c r="EW41" s="98"/>
      <c r="EX41" s="98"/>
      <c r="EY41" s="98"/>
      <c r="EZ41" s="98"/>
      <c r="FA41" s="98"/>
      <c r="FB41" s="98"/>
      <c r="FC41" s="98"/>
      <c r="FD41" s="98"/>
      <c r="FE41" s="98"/>
      <c r="FF41" s="98"/>
      <c r="FG41" s="98"/>
      <c r="FH41" s="98"/>
      <c r="FI41" s="98"/>
      <c r="FJ41" s="98"/>
      <c r="FK41" s="98"/>
      <c r="FL41" s="98"/>
      <c r="FM41" s="98"/>
      <c r="FN41" s="98"/>
      <c r="FO41" s="98"/>
      <c r="FP41" s="98"/>
      <c r="FQ41" s="98"/>
      <c r="FR41" s="98"/>
      <c r="FS41" s="98"/>
      <c r="FT41" s="98"/>
      <c r="FU41" s="98"/>
      <c r="FV41" s="98"/>
      <c r="FW41" s="98"/>
      <c r="FX41" s="98"/>
      <c r="FY41" s="98"/>
      <c r="FZ41" s="98"/>
      <c r="GA41" s="98"/>
      <c r="GB41" s="98"/>
      <c r="GC41" s="98"/>
      <c r="GD41" s="98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</row>
    <row r="42" spans="1:225" s="112" customFormat="1" x14ac:dyDescent="0.3">
      <c r="A42" s="84">
        <v>21</v>
      </c>
      <c r="B42" s="104" t="s">
        <v>116</v>
      </c>
      <c r="C42" s="10">
        <v>-18597</v>
      </c>
      <c r="D42" s="10"/>
      <c r="E42" s="111">
        <v>-18597</v>
      </c>
      <c r="F42" s="12">
        <v>-30322.03</v>
      </c>
      <c r="G42" s="12"/>
      <c r="H42" s="111">
        <v>-30322.03</v>
      </c>
      <c r="I42" s="98"/>
      <c r="J42" s="98"/>
      <c r="K42" s="98"/>
      <c r="L42" s="98"/>
      <c r="M42" s="98"/>
      <c r="N42" s="98"/>
      <c r="O42" s="105"/>
      <c r="P42" s="105"/>
      <c r="Q42" s="105"/>
      <c r="R42" s="105"/>
      <c r="S42" s="105"/>
      <c r="T42" s="105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8"/>
      <c r="BM42" s="98"/>
      <c r="BN42" s="98"/>
      <c r="BO42" s="98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98"/>
      <c r="CD42" s="98"/>
      <c r="CE42" s="98"/>
      <c r="CF42" s="98"/>
      <c r="CG42" s="98"/>
      <c r="CH42" s="98"/>
      <c r="CI42" s="98"/>
      <c r="CJ42" s="98"/>
      <c r="CK42" s="98"/>
      <c r="CL42" s="98"/>
      <c r="CM42" s="98"/>
      <c r="CN42" s="98"/>
      <c r="CO42" s="98"/>
      <c r="CP42" s="98"/>
      <c r="CQ42" s="98"/>
      <c r="CR42" s="98"/>
      <c r="CS42" s="98"/>
      <c r="CT42" s="98"/>
      <c r="CU42" s="98"/>
      <c r="CV42" s="98"/>
      <c r="CW42" s="98"/>
      <c r="CX42" s="98"/>
      <c r="CY42" s="98"/>
      <c r="CZ42" s="98"/>
      <c r="DA42" s="98"/>
      <c r="DB42" s="98"/>
      <c r="DC42" s="98"/>
      <c r="DD42" s="98"/>
      <c r="DE42" s="98"/>
      <c r="DF42" s="98"/>
      <c r="DG42" s="98"/>
      <c r="DH42" s="98"/>
      <c r="DI42" s="98"/>
      <c r="DJ42" s="98"/>
      <c r="DK42" s="98"/>
      <c r="DL42" s="98"/>
      <c r="DM42" s="98"/>
      <c r="DN42" s="98"/>
      <c r="DO42" s="98"/>
      <c r="DP42" s="98"/>
      <c r="DQ42" s="98"/>
      <c r="DR42" s="98"/>
      <c r="DS42" s="98"/>
      <c r="DT42" s="98"/>
      <c r="DU42" s="98"/>
      <c r="DV42" s="98"/>
      <c r="DW42" s="98"/>
      <c r="DX42" s="98"/>
      <c r="DY42" s="98"/>
      <c r="DZ42" s="98"/>
      <c r="EA42" s="98"/>
      <c r="EB42" s="98"/>
      <c r="EC42" s="98"/>
      <c r="ED42" s="98"/>
      <c r="EE42" s="98"/>
      <c r="EF42" s="98"/>
      <c r="EG42" s="98"/>
      <c r="EH42" s="98"/>
      <c r="EI42" s="98"/>
      <c r="EJ42" s="98"/>
      <c r="EK42" s="98"/>
      <c r="EL42" s="98"/>
      <c r="EM42" s="98"/>
      <c r="EN42" s="98"/>
      <c r="EO42" s="98"/>
      <c r="EP42" s="98"/>
      <c r="EQ42" s="98"/>
      <c r="ER42" s="98"/>
      <c r="ES42" s="98"/>
      <c r="ET42" s="98"/>
      <c r="EU42" s="98"/>
      <c r="EV42" s="98"/>
      <c r="EW42" s="98"/>
      <c r="EX42" s="98"/>
      <c r="EY42" s="98"/>
      <c r="EZ42" s="98"/>
      <c r="FA42" s="98"/>
      <c r="FB42" s="98"/>
      <c r="FC42" s="98"/>
      <c r="FD42" s="98"/>
      <c r="FE42" s="98"/>
      <c r="FF42" s="98"/>
      <c r="FG42" s="98"/>
      <c r="FH42" s="98"/>
      <c r="FI42" s="98"/>
      <c r="FJ42" s="98"/>
      <c r="FK42" s="98"/>
      <c r="FL42" s="98"/>
      <c r="FM42" s="98"/>
      <c r="FN42" s="98"/>
      <c r="FO42" s="98"/>
      <c r="FP42" s="98"/>
      <c r="FQ42" s="98"/>
      <c r="FR42" s="98"/>
      <c r="FS42" s="98"/>
      <c r="FT42" s="98"/>
      <c r="FU42" s="98"/>
      <c r="FV42" s="98"/>
      <c r="FW42" s="98"/>
      <c r="FX42" s="98"/>
      <c r="FY42" s="98"/>
      <c r="FZ42" s="98"/>
      <c r="GA42" s="98"/>
      <c r="GB42" s="98"/>
      <c r="GC42" s="98"/>
      <c r="GD42" s="98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</row>
    <row r="43" spans="1:225" ht="30" x14ac:dyDescent="0.3">
      <c r="A43" s="84">
        <v>22</v>
      </c>
      <c r="B43" s="104" t="s">
        <v>117</v>
      </c>
      <c r="C43" s="10">
        <v>3669</v>
      </c>
      <c r="D43" s="10"/>
      <c r="E43" s="111">
        <v>3669</v>
      </c>
      <c r="F43" s="12">
        <v>0</v>
      </c>
      <c r="G43" s="12"/>
      <c r="H43" s="111">
        <v>0</v>
      </c>
      <c r="O43" s="105"/>
      <c r="P43" s="105"/>
      <c r="Q43" s="105"/>
      <c r="R43" s="105"/>
      <c r="S43" s="105"/>
      <c r="T43" s="105"/>
    </row>
    <row r="44" spans="1:225" x14ac:dyDescent="0.3">
      <c r="A44" s="84">
        <v>23</v>
      </c>
      <c r="B44" s="104" t="s">
        <v>118</v>
      </c>
      <c r="C44" s="10">
        <v>180930</v>
      </c>
      <c r="D44" s="10">
        <v>0</v>
      </c>
      <c r="E44" s="111">
        <v>180930</v>
      </c>
      <c r="F44" s="12">
        <v>208726.38</v>
      </c>
      <c r="G44" s="12">
        <v>1355.71</v>
      </c>
      <c r="H44" s="111">
        <v>210082.09</v>
      </c>
      <c r="O44" s="105"/>
      <c r="P44" s="105"/>
      <c r="Q44" s="105"/>
      <c r="R44" s="105"/>
      <c r="S44" s="105"/>
      <c r="T44" s="105"/>
    </row>
    <row r="45" spans="1:225" x14ac:dyDescent="0.3">
      <c r="A45" s="84">
        <v>24</v>
      </c>
      <c r="B45" s="86" t="s">
        <v>119</v>
      </c>
      <c r="C45" s="13">
        <v>449544</v>
      </c>
      <c r="D45" s="13">
        <v>44875</v>
      </c>
      <c r="E45" s="111">
        <v>494419</v>
      </c>
      <c r="F45" s="13">
        <v>553314.28</v>
      </c>
      <c r="G45" s="13">
        <v>78081.960000000006</v>
      </c>
      <c r="H45" s="111">
        <v>631396.24</v>
      </c>
      <c r="O45" s="105"/>
      <c r="P45" s="105"/>
      <c r="Q45" s="105"/>
      <c r="R45" s="105"/>
      <c r="S45" s="105"/>
      <c r="T45" s="105"/>
    </row>
    <row r="46" spans="1:225" x14ac:dyDescent="0.3">
      <c r="A46" s="84"/>
      <c r="B46" s="103" t="s">
        <v>120</v>
      </c>
      <c r="C46" s="10"/>
      <c r="D46" s="10"/>
      <c r="E46" s="110"/>
      <c r="F46" s="12"/>
      <c r="G46" s="12"/>
      <c r="H46" s="110"/>
      <c r="O46" s="105"/>
      <c r="P46" s="105"/>
      <c r="Q46" s="105"/>
      <c r="R46" s="105"/>
      <c r="S46" s="105"/>
      <c r="T46" s="105"/>
    </row>
    <row r="47" spans="1:225" ht="30" x14ac:dyDescent="0.3">
      <c r="A47" s="84">
        <v>25</v>
      </c>
      <c r="B47" s="104" t="s">
        <v>121</v>
      </c>
      <c r="C47" s="10">
        <v>24850</v>
      </c>
      <c r="D47" s="10">
        <v>10691</v>
      </c>
      <c r="E47" s="13">
        <v>35541</v>
      </c>
      <c r="F47" s="12">
        <v>15386.66</v>
      </c>
      <c r="G47" s="12">
        <v>10311.709999999999</v>
      </c>
      <c r="H47" s="13">
        <v>25698.37</v>
      </c>
      <c r="O47" s="105"/>
      <c r="P47" s="105"/>
      <c r="Q47" s="105"/>
      <c r="R47" s="105"/>
      <c r="S47" s="105"/>
      <c r="T47" s="105"/>
    </row>
    <row r="48" spans="1:225" ht="30" x14ac:dyDescent="0.3">
      <c r="A48" s="84">
        <v>26</v>
      </c>
      <c r="B48" s="104" t="s">
        <v>122</v>
      </c>
      <c r="C48" s="10">
        <v>36765</v>
      </c>
      <c r="D48" s="10">
        <v>51480</v>
      </c>
      <c r="E48" s="13">
        <v>88245</v>
      </c>
      <c r="F48" s="12">
        <v>95265.15</v>
      </c>
      <c r="G48" s="12">
        <v>62583.22</v>
      </c>
      <c r="H48" s="13">
        <v>157848.37</v>
      </c>
      <c r="O48" s="105"/>
      <c r="P48" s="105"/>
      <c r="Q48" s="105"/>
      <c r="R48" s="105"/>
      <c r="S48" s="105"/>
      <c r="T48" s="105"/>
    </row>
    <row r="49" spans="1:225" x14ac:dyDescent="0.3">
      <c r="A49" s="84">
        <v>27</v>
      </c>
      <c r="B49" s="104" t="s">
        <v>123</v>
      </c>
      <c r="C49" s="10">
        <v>1233900</v>
      </c>
      <c r="D49" s="10"/>
      <c r="E49" s="13">
        <v>1233900</v>
      </c>
      <c r="F49" s="12">
        <v>1455251.06</v>
      </c>
      <c r="G49" s="12"/>
      <c r="H49" s="13">
        <v>1455251.06</v>
      </c>
      <c r="O49" s="105"/>
      <c r="P49" s="105"/>
      <c r="Q49" s="105"/>
      <c r="R49" s="105"/>
      <c r="S49" s="105"/>
      <c r="T49" s="105"/>
    </row>
    <row r="50" spans="1:225" ht="30" x14ac:dyDescent="0.3">
      <c r="A50" s="84">
        <v>28</v>
      </c>
      <c r="B50" s="104" t="s">
        <v>124</v>
      </c>
      <c r="C50" s="10">
        <v>18524</v>
      </c>
      <c r="D50" s="10"/>
      <c r="E50" s="13">
        <v>18524</v>
      </c>
      <c r="F50" s="12">
        <v>8952</v>
      </c>
      <c r="G50" s="12"/>
      <c r="H50" s="13">
        <v>8952</v>
      </c>
      <c r="O50" s="105"/>
      <c r="P50" s="105"/>
      <c r="Q50" s="105"/>
      <c r="R50" s="105"/>
      <c r="S50" s="105"/>
      <c r="T50" s="105"/>
    </row>
    <row r="51" spans="1:225" x14ac:dyDescent="0.3">
      <c r="A51" s="84">
        <v>29</v>
      </c>
      <c r="B51" s="104" t="s">
        <v>125</v>
      </c>
      <c r="C51" s="10">
        <v>290681</v>
      </c>
      <c r="D51" s="10"/>
      <c r="E51" s="13">
        <v>290681</v>
      </c>
      <c r="F51" s="12">
        <v>342227.67</v>
      </c>
      <c r="G51" s="12"/>
      <c r="H51" s="13">
        <v>342227.67</v>
      </c>
      <c r="O51" s="105"/>
      <c r="P51" s="105"/>
      <c r="Q51" s="105"/>
      <c r="R51" s="105"/>
      <c r="S51" s="105"/>
      <c r="T51" s="105"/>
    </row>
    <row r="52" spans="1:225" x14ac:dyDescent="0.3">
      <c r="A52" s="84">
        <v>30</v>
      </c>
      <c r="B52" s="104" t="s">
        <v>126</v>
      </c>
      <c r="C52" s="10">
        <v>680979</v>
      </c>
      <c r="D52" s="10">
        <v>0</v>
      </c>
      <c r="E52" s="13">
        <v>680979</v>
      </c>
      <c r="F52" s="12">
        <v>840468.55</v>
      </c>
      <c r="G52" s="12">
        <v>0</v>
      </c>
      <c r="H52" s="13">
        <v>840468.55</v>
      </c>
      <c r="O52" s="105"/>
      <c r="P52" s="105"/>
      <c r="Q52" s="105"/>
      <c r="R52" s="105"/>
      <c r="S52" s="105"/>
      <c r="T52" s="105"/>
    </row>
    <row r="53" spans="1:225" x14ac:dyDescent="0.3">
      <c r="A53" s="84">
        <v>31</v>
      </c>
      <c r="B53" s="86" t="s">
        <v>19</v>
      </c>
      <c r="C53" s="13">
        <v>2285699</v>
      </c>
      <c r="D53" s="13">
        <v>62171</v>
      </c>
      <c r="E53" s="13">
        <v>2347870</v>
      </c>
      <c r="F53" s="13">
        <v>2757551.09</v>
      </c>
      <c r="G53" s="13">
        <v>72894.929999999993</v>
      </c>
      <c r="H53" s="13">
        <v>2830446.02</v>
      </c>
      <c r="O53" s="105"/>
      <c r="P53" s="105"/>
      <c r="Q53" s="105"/>
      <c r="R53" s="105"/>
      <c r="S53" s="105"/>
      <c r="T53" s="105"/>
    </row>
    <row r="54" spans="1:225" x14ac:dyDescent="0.3">
      <c r="A54" s="84">
        <v>32</v>
      </c>
      <c r="B54" s="86" t="s">
        <v>127</v>
      </c>
      <c r="C54" s="13">
        <v>-1836155</v>
      </c>
      <c r="D54" s="13">
        <v>-17296</v>
      </c>
      <c r="E54" s="13">
        <v>-1853451</v>
      </c>
      <c r="F54" s="13">
        <v>-2204236.8099999996</v>
      </c>
      <c r="G54" s="13">
        <v>5187.0300000000134</v>
      </c>
      <c r="H54" s="13">
        <v>-2199049.7799999998</v>
      </c>
      <c r="O54" s="105"/>
      <c r="P54" s="105"/>
      <c r="Q54" s="105"/>
      <c r="R54" s="105"/>
      <c r="S54" s="105"/>
      <c r="T54" s="105"/>
    </row>
    <row r="55" spans="1:225" x14ac:dyDescent="0.3">
      <c r="A55" s="84"/>
      <c r="B55" s="103"/>
      <c r="C55" s="113"/>
      <c r="D55" s="113"/>
      <c r="E55" s="113"/>
      <c r="F55" s="114"/>
      <c r="G55" s="114"/>
      <c r="H55" s="113"/>
      <c r="O55" s="105"/>
      <c r="P55" s="105"/>
      <c r="Q55" s="105"/>
      <c r="R55" s="105"/>
      <c r="S55" s="105"/>
      <c r="T55" s="105"/>
    </row>
    <row r="56" spans="1:225" x14ac:dyDescent="0.3">
      <c r="A56" s="84">
        <v>33</v>
      </c>
      <c r="B56" s="86" t="s">
        <v>128</v>
      </c>
      <c r="C56" s="13">
        <v>-1573683</v>
      </c>
      <c r="D56" s="13">
        <v>22508.350000008941</v>
      </c>
      <c r="E56" s="13">
        <v>-1551174.6499999911</v>
      </c>
      <c r="F56" s="13">
        <v>-1775519.6499999997</v>
      </c>
      <c r="G56" s="13">
        <v>1117400.3400000005</v>
      </c>
      <c r="H56" s="13">
        <v>-658119.30999999912</v>
      </c>
      <c r="O56" s="105"/>
      <c r="P56" s="105"/>
      <c r="Q56" s="105"/>
      <c r="R56" s="105"/>
      <c r="S56" s="105"/>
      <c r="T56" s="105"/>
    </row>
    <row r="57" spans="1:225" x14ac:dyDescent="0.3">
      <c r="A57" s="84"/>
      <c r="B57" s="86"/>
      <c r="C57" s="13"/>
      <c r="D57" s="13"/>
      <c r="E57" s="13"/>
      <c r="F57" s="115"/>
      <c r="G57" s="115"/>
      <c r="H57" s="13"/>
      <c r="O57" s="105"/>
      <c r="P57" s="105"/>
      <c r="Q57" s="105"/>
      <c r="R57" s="105"/>
      <c r="S57" s="105"/>
      <c r="T57" s="105"/>
    </row>
    <row r="58" spans="1:225" ht="30" x14ac:dyDescent="0.3">
      <c r="A58" s="84">
        <v>34</v>
      </c>
      <c r="B58" s="104" t="s">
        <v>129</v>
      </c>
      <c r="C58" s="10">
        <v>-39211</v>
      </c>
      <c r="D58" s="10" t="s">
        <v>14</v>
      </c>
      <c r="E58" s="13">
        <v>-39211</v>
      </c>
      <c r="F58" s="12">
        <v>323119.21999999997</v>
      </c>
      <c r="G58" s="12" t="s">
        <v>14</v>
      </c>
      <c r="H58" s="13">
        <v>323119.21999999997</v>
      </c>
      <c r="O58" s="105"/>
      <c r="P58" s="105"/>
      <c r="Q58" s="105"/>
      <c r="R58" s="105"/>
      <c r="S58" s="105"/>
      <c r="T58" s="105"/>
    </row>
    <row r="59" spans="1:225" ht="45" x14ac:dyDescent="0.3">
      <c r="A59" s="84">
        <v>35</v>
      </c>
      <c r="B59" s="104" t="s">
        <v>130</v>
      </c>
      <c r="C59" s="10">
        <v>0</v>
      </c>
      <c r="D59" s="10" t="s">
        <v>14</v>
      </c>
      <c r="E59" s="13">
        <v>0</v>
      </c>
      <c r="F59" s="12">
        <v>0</v>
      </c>
      <c r="G59" s="12" t="s">
        <v>14</v>
      </c>
      <c r="H59" s="13">
        <v>0</v>
      </c>
      <c r="O59" s="105"/>
      <c r="P59" s="105"/>
      <c r="Q59" s="105"/>
      <c r="R59" s="105"/>
      <c r="S59" s="105"/>
      <c r="T59" s="105"/>
    </row>
    <row r="60" spans="1:225" ht="30" x14ac:dyDescent="0.3">
      <c r="A60" s="84">
        <v>36</v>
      </c>
      <c r="B60" s="104" t="s">
        <v>131</v>
      </c>
      <c r="C60" s="10">
        <v>181949</v>
      </c>
      <c r="D60" s="10" t="s">
        <v>14</v>
      </c>
      <c r="E60" s="13">
        <v>181949</v>
      </c>
      <c r="F60" s="12">
        <v>475561.56</v>
      </c>
      <c r="G60" s="12" t="s">
        <v>14</v>
      </c>
      <c r="H60" s="13">
        <v>475561.56</v>
      </c>
      <c r="O60" s="105"/>
      <c r="P60" s="105"/>
      <c r="Q60" s="105"/>
      <c r="R60" s="105"/>
      <c r="S60" s="105"/>
      <c r="T60" s="105"/>
    </row>
    <row r="61" spans="1:225" ht="36.75" customHeight="1" x14ac:dyDescent="0.3">
      <c r="A61" s="84">
        <v>37</v>
      </c>
      <c r="B61" s="88" t="s">
        <v>132</v>
      </c>
      <c r="C61" s="13">
        <v>142738</v>
      </c>
      <c r="D61" s="13">
        <v>0</v>
      </c>
      <c r="E61" s="13">
        <v>142738</v>
      </c>
      <c r="F61" s="13">
        <v>798680.78</v>
      </c>
      <c r="G61" s="13">
        <v>0</v>
      </c>
      <c r="H61" s="13">
        <v>798680.78</v>
      </c>
      <c r="O61" s="105"/>
      <c r="P61" s="105"/>
      <c r="Q61" s="105"/>
      <c r="R61" s="105"/>
      <c r="S61" s="105"/>
      <c r="T61" s="105"/>
    </row>
    <row r="62" spans="1:225" x14ac:dyDescent="0.3">
      <c r="A62" s="84"/>
      <c r="B62" s="116"/>
      <c r="C62" s="10"/>
      <c r="D62" s="10"/>
      <c r="E62" s="110"/>
      <c r="F62" s="12"/>
      <c r="G62" s="12"/>
      <c r="H62" s="110"/>
      <c r="O62" s="105"/>
      <c r="P62" s="105"/>
      <c r="Q62" s="105"/>
      <c r="R62" s="105"/>
      <c r="S62" s="105"/>
      <c r="T62" s="105"/>
    </row>
    <row r="63" spans="1:225" ht="45" x14ac:dyDescent="0.3">
      <c r="A63" s="84">
        <v>38</v>
      </c>
      <c r="B63" s="117" t="s">
        <v>133</v>
      </c>
      <c r="C63" s="13">
        <v>-1716421</v>
      </c>
      <c r="D63" s="13">
        <v>22508.350000008941</v>
      </c>
      <c r="E63" s="13">
        <v>-1693912.6499999911</v>
      </c>
      <c r="F63" s="13">
        <v>-2574200.4299999997</v>
      </c>
      <c r="G63" s="13">
        <v>1117400.3400000005</v>
      </c>
      <c r="H63" s="13">
        <v>-1456800.0899999992</v>
      </c>
      <c r="I63" s="118"/>
      <c r="J63" s="118"/>
      <c r="K63" s="118"/>
      <c r="O63" s="105"/>
      <c r="P63" s="105"/>
      <c r="Q63" s="105"/>
      <c r="R63" s="105"/>
      <c r="S63" s="105"/>
      <c r="T63" s="105"/>
    </row>
    <row r="64" spans="1:225" s="119" customFormat="1" x14ac:dyDescent="0.3">
      <c r="A64" s="90">
        <v>39</v>
      </c>
      <c r="B64" s="104" t="s">
        <v>134</v>
      </c>
      <c r="C64" s="10"/>
      <c r="D64" s="10"/>
      <c r="E64" s="13">
        <v>0</v>
      </c>
      <c r="F64" s="12"/>
      <c r="G64" s="12"/>
      <c r="H64" s="13">
        <v>0</v>
      </c>
      <c r="I64" s="98"/>
      <c r="J64" s="98"/>
      <c r="K64" s="98"/>
      <c r="L64" s="118"/>
      <c r="M64" s="118"/>
      <c r="N64" s="118"/>
      <c r="O64" s="105"/>
      <c r="P64" s="105"/>
      <c r="Q64" s="105"/>
      <c r="R64" s="105"/>
      <c r="S64" s="105"/>
      <c r="T64" s="105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  <c r="HO64" s="118"/>
      <c r="HP64" s="118"/>
      <c r="HQ64" s="118"/>
    </row>
    <row r="65" spans="1:225" x14ac:dyDescent="0.3">
      <c r="A65" s="84">
        <v>40</v>
      </c>
      <c r="B65" s="86" t="s">
        <v>135</v>
      </c>
      <c r="C65" s="13">
        <v>-1716421</v>
      </c>
      <c r="D65" s="13">
        <v>22508.350000008941</v>
      </c>
      <c r="E65" s="13">
        <v>-1693912.6499999911</v>
      </c>
      <c r="F65" s="13">
        <v>-2574200.4299999997</v>
      </c>
      <c r="G65" s="13">
        <v>1117400.3400000005</v>
      </c>
      <c r="H65" s="13">
        <v>-1456800.0899999992</v>
      </c>
      <c r="I65" s="118"/>
      <c r="J65" s="118"/>
      <c r="K65" s="118"/>
      <c r="O65" s="105"/>
      <c r="P65" s="105"/>
      <c r="Q65" s="105"/>
      <c r="R65" s="105"/>
      <c r="S65" s="105"/>
      <c r="T65" s="105"/>
    </row>
    <row r="66" spans="1:225" s="119" customFormat="1" x14ac:dyDescent="0.3">
      <c r="A66" s="90">
        <v>41</v>
      </c>
      <c r="B66" s="104" t="s">
        <v>136</v>
      </c>
      <c r="C66" s="10"/>
      <c r="D66" s="10"/>
      <c r="E66" s="13">
        <v>0</v>
      </c>
      <c r="F66" s="12"/>
      <c r="G66" s="12"/>
      <c r="H66" s="13">
        <v>0</v>
      </c>
      <c r="I66" s="98"/>
      <c r="J66" s="98"/>
      <c r="K66" s="98"/>
      <c r="L66" s="118"/>
      <c r="M66" s="118"/>
      <c r="N66" s="118"/>
      <c r="O66" s="105"/>
      <c r="P66" s="105"/>
      <c r="Q66" s="105"/>
      <c r="R66" s="105"/>
      <c r="S66" s="105"/>
      <c r="T66" s="105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8"/>
      <c r="AL66" s="118"/>
      <c r="AM66" s="118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8"/>
      <c r="BS66" s="118"/>
      <c r="BT66" s="118"/>
      <c r="BU66" s="118"/>
      <c r="BV66" s="118"/>
      <c r="BW66" s="118"/>
      <c r="BX66" s="118"/>
      <c r="BY66" s="118"/>
      <c r="BZ66" s="118"/>
      <c r="CA66" s="118"/>
      <c r="CB66" s="118"/>
      <c r="CC66" s="118"/>
      <c r="CD66" s="118"/>
      <c r="CE66" s="118"/>
      <c r="CF66" s="118"/>
      <c r="CG66" s="118"/>
      <c r="CH66" s="118"/>
      <c r="CI66" s="118"/>
      <c r="CJ66" s="118"/>
      <c r="CK66" s="118"/>
      <c r="CL66" s="118"/>
      <c r="CM66" s="118"/>
      <c r="CN66" s="118"/>
      <c r="CO66" s="118"/>
      <c r="CP66" s="118"/>
      <c r="CQ66" s="118"/>
      <c r="CR66" s="118"/>
      <c r="CS66" s="118"/>
      <c r="CT66" s="118"/>
      <c r="CU66" s="118"/>
      <c r="CV66" s="118"/>
      <c r="CW66" s="118"/>
      <c r="CX66" s="118"/>
      <c r="CY66" s="118"/>
      <c r="CZ66" s="118"/>
      <c r="DA66" s="118"/>
      <c r="DB66" s="118"/>
      <c r="DC66" s="118"/>
      <c r="DD66" s="118"/>
      <c r="DE66" s="118"/>
      <c r="DF66" s="118"/>
      <c r="DG66" s="118"/>
      <c r="DH66" s="118"/>
      <c r="DI66" s="118"/>
      <c r="DJ66" s="118"/>
      <c r="DK66" s="118"/>
      <c r="DL66" s="118"/>
      <c r="DM66" s="118"/>
      <c r="DN66" s="118"/>
      <c r="DO66" s="118"/>
      <c r="DP66" s="118"/>
      <c r="DQ66" s="118"/>
      <c r="DR66" s="118"/>
      <c r="DS66" s="118"/>
      <c r="DT66" s="118"/>
      <c r="DU66" s="118"/>
      <c r="DV66" s="118"/>
      <c r="DW66" s="118"/>
      <c r="DX66" s="118"/>
      <c r="DY66" s="118"/>
      <c r="DZ66" s="118"/>
      <c r="EA66" s="118"/>
      <c r="EB66" s="118"/>
      <c r="EC66" s="118"/>
      <c r="ED66" s="118"/>
      <c r="EE66" s="118"/>
      <c r="EF66" s="118"/>
      <c r="EG66" s="118"/>
      <c r="EH66" s="118"/>
      <c r="EI66" s="118"/>
      <c r="EJ66" s="118"/>
      <c r="EK66" s="118"/>
      <c r="EL66" s="118"/>
      <c r="EM66" s="118"/>
      <c r="EN66" s="118"/>
      <c r="EO66" s="118"/>
      <c r="EP66" s="118"/>
      <c r="EQ66" s="118"/>
      <c r="ER66" s="118"/>
      <c r="ES66" s="118"/>
      <c r="ET66" s="118"/>
      <c r="EU66" s="118"/>
      <c r="EV66" s="118"/>
      <c r="EW66" s="118"/>
      <c r="EX66" s="118"/>
      <c r="EY66" s="118"/>
      <c r="EZ66" s="118"/>
      <c r="FA66" s="118"/>
      <c r="FB66" s="118"/>
      <c r="FC66" s="118"/>
      <c r="FD66" s="118"/>
      <c r="FE66" s="118"/>
      <c r="FF66" s="118"/>
      <c r="FG66" s="118"/>
      <c r="FH66" s="118"/>
      <c r="FI66" s="118"/>
      <c r="FJ66" s="118"/>
      <c r="FK66" s="118"/>
      <c r="FL66" s="118"/>
      <c r="FM66" s="118"/>
      <c r="FN66" s="118"/>
      <c r="FO66" s="118"/>
      <c r="FP66" s="118"/>
      <c r="FQ66" s="118"/>
      <c r="FR66" s="118"/>
      <c r="FS66" s="118"/>
      <c r="FT66" s="118"/>
      <c r="FU66" s="118"/>
      <c r="FV66" s="118"/>
      <c r="FW66" s="118"/>
      <c r="FX66" s="118"/>
      <c r="FY66" s="118"/>
      <c r="FZ66" s="118"/>
      <c r="GA66" s="118"/>
      <c r="GB66" s="118"/>
      <c r="GC66" s="118"/>
      <c r="GD66" s="118"/>
      <c r="GE66" s="118"/>
      <c r="GF66" s="118"/>
      <c r="GG66" s="118"/>
      <c r="GH66" s="118"/>
      <c r="GI66" s="118"/>
      <c r="GJ66" s="118"/>
      <c r="GK66" s="118"/>
      <c r="GL66" s="118"/>
      <c r="GM66" s="118"/>
      <c r="GN66" s="118"/>
      <c r="GO66" s="118"/>
      <c r="GP66" s="118"/>
      <c r="GQ66" s="118"/>
      <c r="GR66" s="118"/>
      <c r="GS66" s="118"/>
      <c r="GT66" s="118"/>
      <c r="GU66" s="118"/>
      <c r="GV66" s="118"/>
      <c r="GW66" s="118"/>
      <c r="GX66" s="118"/>
      <c r="GY66" s="118"/>
      <c r="GZ66" s="118"/>
      <c r="HA66" s="118"/>
      <c r="HB66" s="118"/>
      <c r="HC66" s="118"/>
      <c r="HD66" s="118"/>
      <c r="HE66" s="118"/>
      <c r="HF66" s="118"/>
      <c r="HG66" s="118"/>
      <c r="HH66" s="118"/>
      <c r="HI66" s="118"/>
      <c r="HJ66" s="118"/>
      <c r="HK66" s="118"/>
      <c r="HL66" s="118"/>
      <c r="HM66" s="118"/>
      <c r="HN66" s="118"/>
      <c r="HO66" s="118"/>
      <c r="HP66" s="118"/>
      <c r="HQ66" s="118"/>
    </row>
    <row r="67" spans="1:225" x14ac:dyDescent="0.3">
      <c r="A67" s="90">
        <v>42</v>
      </c>
      <c r="B67" s="108" t="s">
        <v>17</v>
      </c>
      <c r="C67" s="13">
        <v>-1716421</v>
      </c>
      <c r="D67" s="13">
        <v>22508.350000008941</v>
      </c>
      <c r="E67" s="13">
        <v>-1693912.6499999911</v>
      </c>
      <c r="F67" s="13">
        <v>-2574200.4299999997</v>
      </c>
      <c r="G67" s="13">
        <v>1117400.3400000005</v>
      </c>
      <c r="H67" s="13">
        <v>-1456800.0899999992</v>
      </c>
      <c r="O67" s="105"/>
      <c r="P67" s="105"/>
      <c r="Q67" s="105"/>
      <c r="R67" s="105"/>
      <c r="S67" s="105"/>
      <c r="T67" s="105"/>
    </row>
    <row r="68" spans="1:225" x14ac:dyDescent="0.3">
      <c r="A68" s="120"/>
      <c r="B68" s="121"/>
      <c r="C68" s="122"/>
      <c r="D68" s="122"/>
      <c r="E68" s="122"/>
      <c r="F68" s="122"/>
      <c r="G68" s="122"/>
      <c r="H68" s="122"/>
      <c r="O68" s="105"/>
      <c r="P68" s="105"/>
      <c r="Q68" s="105"/>
      <c r="R68" s="105"/>
      <c r="S68" s="105"/>
      <c r="T68" s="105"/>
    </row>
    <row r="69" spans="1:225" x14ac:dyDescent="0.3">
      <c r="A69" s="34" t="s">
        <v>77</v>
      </c>
      <c r="B69" s="15"/>
      <c r="C69" s="76"/>
      <c r="D69" s="76"/>
      <c r="E69" s="76"/>
    </row>
    <row r="70" spans="1:225" x14ac:dyDescent="0.3">
      <c r="A70" s="34" t="s">
        <v>78</v>
      </c>
      <c r="B70" s="15"/>
      <c r="C70" s="76"/>
      <c r="D70" s="76"/>
      <c r="E70" s="76"/>
    </row>
    <row r="71" spans="1:225" x14ac:dyDescent="0.3">
      <c r="A71" s="76"/>
      <c r="B71" s="76"/>
      <c r="C71" s="76"/>
      <c r="D71" s="76"/>
      <c r="E71" s="76"/>
    </row>
  </sheetData>
  <mergeCells count="2">
    <mergeCell ref="C5:E5"/>
    <mergeCell ref="F5:H5"/>
  </mergeCells>
  <phoneticPr fontId="2" type="noConversion"/>
  <pageMargins left="0.39" right="0.25" top="0.27" bottom="0.28000000000000003" header="0.22" footer="0.2"/>
  <pageSetup scale="80" orientation="portrait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9"/>
  <sheetViews>
    <sheetView showGridLines="0" view="pageBreakPreview" zoomScaleNormal="100" zoomScaleSheetLayoutView="100" workbookViewId="0"/>
  </sheetViews>
  <sheetFormatPr defaultRowHeight="15" x14ac:dyDescent="0.3"/>
  <cols>
    <col min="1" max="1" width="8" style="77" customWidth="1"/>
    <col min="2" max="2" width="47" style="77" customWidth="1"/>
    <col min="3" max="3" width="13.140625" style="77" customWidth="1"/>
    <col min="4" max="4" width="11.7109375" style="77" customWidth="1"/>
    <col min="5" max="5" width="13" style="77" customWidth="1"/>
    <col min="6" max="6" width="11.85546875" style="77" customWidth="1"/>
    <col min="7" max="7" width="12.28515625" style="77" customWidth="1"/>
    <col min="8" max="8" width="13.140625" style="77" customWidth="1"/>
    <col min="9" max="16384" width="9.140625" style="77"/>
  </cols>
  <sheetData>
    <row r="1" spans="1:48" x14ac:dyDescent="0.3">
      <c r="A1" s="3" t="s">
        <v>35</v>
      </c>
      <c r="B1" s="75" t="str">
        <f>'RC'!B1</f>
        <v>ბითიეი</v>
      </c>
      <c r="C1" s="15"/>
      <c r="D1" s="15"/>
      <c r="E1" s="15"/>
      <c r="F1" s="76"/>
      <c r="G1" s="76"/>
      <c r="H1" s="1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</row>
    <row r="2" spans="1:48" ht="15.75" thickBot="1" x14ac:dyDescent="0.35">
      <c r="A2" s="4" t="s">
        <v>36</v>
      </c>
      <c r="B2" s="78">
        <v>41729</v>
      </c>
      <c r="C2" s="15"/>
      <c r="D2" s="15"/>
      <c r="E2" s="15"/>
      <c r="F2" s="76"/>
      <c r="G2" s="76"/>
      <c r="H2" s="16" t="s">
        <v>199</v>
      </c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</row>
    <row r="3" spans="1:48" x14ac:dyDescent="0.3">
      <c r="B3" s="79" t="s">
        <v>81</v>
      </c>
      <c r="C3" s="80"/>
      <c r="D3" s="80"/>
      <c r="E3" s="80"/>
      <c r="H3" s="81" t="s">
        <v>76</v>
      </c>
    </row>
    <row r="4" spans="1:48" x14ac:dyDescent="0.3">
      <c r="A4" s="82"/>
      <c r="B4" s="83" t="s">
        <v>13</v>
      </c>
      <c r="C4" s="126" t="s">
        <v>38</v>
      </c>
      <c r="D4" s="127"/>
      <c r="E4" s="128"/>
      <c r="F4" s="126" t="s">
        <v>39</v>
      </c>
      <c r="G4" s="127"/>
      <c r="H4" s="128"/>
    </row>
    <row r="5" spans="1:48" x14ac:dyDescent="0.3">
      <c r="A5" s="84" t="s">
        <v>0</v>
      </c>
      <c r="B5" s="85"/>
      <c r="C5" s="24" t="s">
        <v>72</v>
      </c>
      <c r="D5" s="24" t="s">
        <v>73</v>
      </c>
      <c r="E5" s="24" t="s">
        <v>74</v>
      </c>
      <c r="F5" s="24" t="s">
        <v>72</v>
      </c>
      <c r="G5" s="24" t="s">
        <v>73</v>
      </c>
      <c r="H5" s="24" t="s">
        <v>74</v>
      </c>
      <c r="I5" s="76"/>
      <c r="J5" s="76"/>
      <c r="K5" s="76"/>
      <c r="L5" s="76"/>
    </row>
    <row r="6" spans="1:48" x14ac:dyDescent="0.3">
      <c r="A6" s="84">
        <v>1</v>
      </c>
      <c r="B6" s="86" t="s">
        <v>137</v>
      </c>
      <c r="C6" s="11">
        <v>9245832</v>
      </c>
      <c r="D6" s="11">
        <v>413006672</v>
      </c>
      <c r="E6" s="11">
        <v>422252504</v>
      </c>
      <c r="F6" s="11">
        <v>8770065.4100000001</v>
      </c>
      <c r="G6" s="11">
        <v>473850593.31</v>
      </c>
      <c r="H6" s="11">
        <v>482620658.72000003</v>
      </c>
      <c r="I6" s="76"/>
      <c r="J6" s="76"/>
      <c r="K6" s="76"/>
      <c r="L6" s="76"/>
      <c r="O6" s="87"/>
      <c r="P6" s="87"/>
      <c r="Q6" s="87"/>
      <c r="R6" s="87"/>
      <c r="S6" s="87"/>
      <c r="T6" s="87"/>
    </row>
    <row r="7" spans="1:48" x14ac:dyDescent="0.3">
      <c r="A7" s="84">
        <v>1.1000000000000001</v>
      </c>
      <c r="B7" s="84" t="s">
        <v>138</v>
      </c>
      <c r="C7" s="10"/>
      <c r="D7" s="10"/>
      <c r="E7" s="11">
        <v>0</v>
      </c>
      <c r="F7" s="10"/>
      <c r="G7" s="10"/>
      <c r="H7" s="11">
        <v>0</v>
      </c>
      <c r="I7" s="76"/>
      <c r="J7" s="76"/>
      <c r="K7" s="76"/>
      <c r="L7" s="76"/>
      <c r="O7" s="87"/>
      <c r="P7" s="87"/>
      <c r="Q7" s="87"/>
      <c r="R7" s="87"/>
      <c r="S7" s="87"/>
      <c r="T7" s="87"/>
    </row>
    <row r="8" spans="1:48" x14ac:dyDescent="0.3">
      <c r="A8" s="84">
        <v>1.2</v>
      </c>
      <c r="B8" s="84" t="s">
        <v>139</v>
      </c>
      <c r="C8" s="10">
        <v>516350</v>
      </c>
      <c r="D8" s="10">
        <v>669369</v>
      </c>
      <c r="E8" s="11">
        <v>1185719</v>
      </c>
      <c r="F8" s="12">
        <v>269425</v>
      </c>
      <c r="G8" s="12">
        <v>575898.24</v>
      </c>
      <c r="H8" s="11">
        <v>845323.24</v>
      </c>
      <c r="I8" s="76"/>
      <c r="J8" s="76"/>
      <c r="K8" s="76"/>
      <c r="L8" s="76"/>
      <c r="O8" s="87"/>
      <c r="P8" s="87"/>
      <c r="Q8" s="87"/>
      <c r="R8" s="87"/>
      <c r="S8" s="87"/>
      <c r="T8" s="87"/>
    </row>
    <row r="9" spans="1:48" x14ac:dyDescent="0.3">
      <c r="A9" s="84">
        <v>1.3</v>
      </c>
      <c r="B9" s="84" t="s">
        <v>140</v>
      </c>
      <c r="C9" s="10">
        <v>0</v>
      </c>
      <c r="D9" s="10">
        <v>2971090</v>
      </c>
      <c r="E9" s="11">
        <v>2971090</v>
      </c>
      <c r="F9" s="12">
        <v>0</v>
      </c>
      <c r="G9" s="12">
        <v>2560980.73</v>
      </c>
      <c r="H9" s="11">
        <v>2560980.73</v>
      </c>
      <c r="I9" s="76"/>
      <c r="J9" s="76"/>
      <c r="K9" s="76"/>
      <c r="L9" s="76"/>
      <c r="O9" s="87"/>
      <c r="P9" s="87"/>
      <c r="Q9" s="87"/>
      <c r="R9" s="87"/>
      <c r="S9" s="87"/>
      <c r="T9" s="87"/>
    </row>
    <row r="10" spans="1:48" x14ac:dyDescent="0.3">
      <c r="A10" s="84">
        <v>1.4</v>
      </c>
      <c r="B10" s="84" t="s">
        <v>141</v>
      </c>
      <c r="C10" s="10">
        <v>1600000</v>
      </c>
      <c r="D10" s="10">
        <v>0</v>
      </c>
      <c r="E10" s="11">
        <v>1600000</v>
      </c>
      <c r="F10" s="12">
        <v>0</v>
      </c>
      <c r="G10" s="12">
        <v>0</v>
      </c>
      <c r="H10" s="11">
        <v>0</v>
      </c>
      <c r="I10" s="76"/>
      <c r="J10" s="76"/>
      <c r="K10" s="76"/>
      <c r="L10" s="76"/>
      <c r="O10" s="87"/>
      <c r="P10" s="87"/>
      <c r="Q10" s="87"/>
      <c r="R10" s="87"/>
      <c r="S10" s="87"/>
      <c r="T10" s="87"/>
    </row>
    <row r="11" spans="1:48" x14ac:dyDescent="0.3">
      <c r="A11" s="84">
        <v>1.5</v>
      </c>
      <c r="B11" s="84" t="s">
        <v>142</v>
      </c>
      <c r="C11" s="10">
        <v>7129482</v>
      </c>
      <c r="D11" s="10">
        <v>409366213</v>
      </c>
      <c r="E11" s="11">
        <v>416495695</v>
      </c>
      <c r="F11" s="12">
        <v>8500640.4100000001</v>
      </c>
      <c r="G11" s="12">
        <v>470713714.33999997</v>
      </c>
      <c r="H11" s="11">
        <v>479214354.75</v>
      </c>
      <c r="I11" s="76"/>
      <c r="J11" s="76"/>
      <c r="K11" s="76"/>
      <c r="L11" s="76"/>
      <c r="O11" s="87"/>
      <c r="P11" s="87"/>
      <c r="Q11" s="87"/>
      <c r="R11" s="87"/>
      <c r="S11" s="87"/>
      <c r="T11" s="87"/>
    </row>
    <row r="12" spans="1:48" x14ac:dyDescent="0.3">
      <c r="A12" s="84">
        <v>1.6</v>
      </c>
      <c r="B12" s="84" t="s">
        <v>143</v>
      </c>
      <c r="C12" s="10"/>
      <c r="D12" s="10"/>
      <c r="E12" s="11">
        <v>0</v>
      </c>
      <c r="F12" s="12"/>
      <c r="G12" s="12"/>
      <c r="H12" s="11">
        <v>0</v>
      </c>
      <c r="I12" s="76"/>
      <c r="J12" s="76"/>
      <c r="K12" s="76"/>
      <c r="L12" s="76"/>
      <c r="O12" s="87"/>
      <c r="P12" s="87"/>
      <c r="Q12" s="87"/>
      <c r="R12" s="87"/>
      <c r="S12" s="87"/>
      <c r="T12" s="87"/>
    </row>
    <row r="13" spans="1:48" x14ac:dyDescent="0.3">
      <c r="A13" s="84">
        <v>2</v>
      </c>
      <c r="B13" s="86" t="s">
        <v>144</v>
      </c>
      <c r="C13" s="11">
        <v>4443144</v>
      </c>
      <c r="D13" s="11">
        <v>11129493</v>
      </c>
      <c r="E13" s="11">
        <v>15572637</v>
      </c>
      <c r="F13" s="11">
        <v>3070176.66</v>
      </c>
      <c r="G13" s="11">
        <v>276041.14</v>
      </c>
      <c r="H13" s="11">
        <v>3346217.8000000003</v>
      </c>
      <c r="I13" s="76"/>
      <c r="J13" s="76"/>
      <c r="K13" s="76"/>
      <c r="L13" s="76"/>
      <c r="O13" s="87"/>
      <c r="P13" s="87"/>
      <c r="Q13" s="87"/>
      <c r="R13" s="87"/>
      <c r="S13" s="87"/>
      <c r="T13" s="87"/>
    </row>
    <row r="14" spans="1:48" x14ac:dyDescent="0.3">
      <c r="A14" s="84">
        <v>2.1</v>
      </c>
      <c r="B14" s="84" t="s">
        <v>145</v>
      </c>
      <c r="C14" s="10">
        <v>2016604</v>
      </c>
      <c r="D14" s="10">
        <v>885809</v>
      </c>
      <c r="E14" s="11">
        <v>2902413</v>
      </c>
      <c r="F14" s="12">
        <v>3070176.66</v>
      </c>
      <c r="G14" s="12">
        <v>276041.14</v>
      </c>
      <c r="H14" s="11">
        <v>3346217.8000000003</v>
      </c>
      <c r="I14" s="76"/>
      <c r="J14" s="76"/>
      <c r="K14" s="76"/>
      <c r="L14" s="76"/>
      <c r="O14" s="87"/>
      <c r="P14" s="87"/>
      <c r="Q14" s="87"/>
      <c r="R14" s="87"/>
      <c r="S14" s="87"/>
      <c r="T14" s="87"/>
    </row>
    <row r="15" spans="1:48" x14ac:dyDescent="0.3">
      <c r="A15" s="84">
        <v>2.2000000000000002</v>
      </c>
      <c r="B15" s="84" t="s">
        <v>146</v>
      </c>
      <c r="C15" s="10"/>
      <c r="D15" s="10">
        <v>0</v>
      </c>
      <c r="E15" s="11">
        <v>0</v>
      </c>
      <c r="F15" s="12"/>
      <c r="G15" s="12">
        <v>0</v>
      </c>
      <c r="H15" s="11">
        <v>0</v>
      </c>
      <c r="I15" s="76"/>
      <c r="J15" s="76"/>
      <c r="K15" s="76"/>
      <c r="L15" s="76"/>
      <c r="O15" s="87"/>
      <c r="P15" s="87"/>
      <c r="Q15" s="87"/>
      <c r="R15" s="87"/>
      <c r="S15" s="87"/>
      <c r="T15" s="87"/>
    </row>
    <row r="16" spans="1:48" x14ac:dyDescent="0.3">
      <c r="A16" s="84">
        <v>2.2999999999999998</v>
      </c>
      <c r="B16" s="84" t="s">
        <v>147</v>
      </c>
      <c r="C16" s="10"/>
      <c r="D16" s="10"/>
      <c r="E16" s="11">
        <v>0</v>
      </c>
      <c r="F16" s="12"/>
      <c r="G16" s="12"/>
      <c r="H16" s="11">
        <v>0</v>
      </c>
      <c r="I16" s="76"/>
      <c r="J16" s="76"/>
      <c r="K16" s="76"/>
      <c r="L16" s="76"/>
      <c r="O16" s="87"/>
      <c r="P16" s="87"/>
      <c r="Q16" s="87"/>
      <c r="R16" s="87"/>
      <c r="S16" s="87"/>
      <c r="T16" s="87"/>
    </row>
    <row r="17" spans="1:20" x14ac:dyDescent="0.3">
      <c r="A17" s="84">
        <v>2.4</v>
      </c>
      <c r="B17" s="84" t="s">
        <v>148</v>
      </c>
      <c r="C17" s="10"/>
      <c r="D17" s="10"/>
      <c r="E17" s="11">
        <v>0</v>
      </c>
      <c r="F17" s="12"/>
      <c r="G17" s="12"/>
      <c r="H17" s="11">
        <v>0</v>
      </c>
      <c r="I17" s="76"/>
      <c r="J17" s="76"/>
      <c r="K17" s="76"/>
      <c r="L17" s="76"/>
      <c r="O17" s="87"/>
      <c r="P17" s="87"/>
      <c r="Q17" s="87"/>
      <c r="R17" s="87"/>
      <c r="S17" s="87"/>
      <c r="T17" s="87"/>
    </row>
    <row r="18" spans="1:20" x14ac:dyDescent="0.3">
      <c r="A18" s="84">
        <v>2.5</v>
      </c>
      <c r="B18" s="84" t="s">
        <v>149</v>
      </c>
      <c r="C18" s="10">
        <v>0</v>
      </c>
      <c r="D18" s="10">
        <v>6325521</v>
      </c>
      <c r="E18" s="11">
        <v>6325521</v>
      </c>
      <c r="F18" s="12">
        <v>0</v>
      </c>
      <c r="G18" s="12">
        <v>0</v>
      </c>
      <c r="H18" s="11">
        <v>0</v>
      </c>
      <c r="I18" s="76"/>
      <c r="J18" s="76"/>
      <c r="K18" s="76"/>
      <c r="L18" s="76"/>
      <c r="O18" s="87"/>
      <c r="P18" s="87"/>
      <c r="Q18" s="87"/>
      <c r="R18" s="87"/>
      <c r="S18" s="87"/>
      <c r="T18" s="87"/>
    </row>
    <row r="19" spans="1:20" x14ac:dyDescent="0.3">
      <c r="A19" s="84">
        <v>2.6</v>
      </c>
      <c r="B19" s="84" t="s">
        <v>150</v>
      </c>
      <c r="C19" s="10">
        <v>2426540</v>
      </c>
      <c r="D19" s="10">
        <v>3918163</v>
      </c>
      <c r="E19" s="11">
        <v>6344703</v>
      </c>
      <c r="F19" s="12">
        <v>0</v>
      </c>
      <c r="G19" s="12">
        <v>0</v>
      </c>
      <c r="H19" s="11">
        <v>0</v>
      </c>
      <c r="I19" s="76"/>
      <c r="J19" s="76"/>
      <c r="K19" s="76"/>
      <c r="L19" s="76"/>
      <c r="O19" s="87"/>
      <c r="P19" s="87"/>
      <c r="Q19" s="87"/>
      <c r="R19" s="87"/>
      <c r="S19" s="87"/>
      <c r="T19" s="87"/>
    </row>
    <row r="20" spans="1:20" x14ac:dyDescent="0.3">
      <c r="A20" s="84">
        <v>2.7</v>
      </c>
      <c r="B20" s="84" t="s">
        <v>151</v>
      </c>
      <c r="C20" s="10"/>
      <c r="D20" s="10"/>
      <c r="E20" s="11">
        <v>0</v>
      </c>
      <c r="F20" s="12"/>
      <c r="G20" s="12"/>
      <c r="H20" s="11">
        <v>0</v>
      </c>
      <c r="I20" s="76"/>
      <c r="J20" s="76"/>
      <c r="K20" s="76"/>
      <c r="L20" s="76"/>
      <c r="O20" s="87"/>
      <c r="P20" s="87"/>
      <c r="Q20" s="87"/>
      <c r="R20" s="87"/>
      <c r="S20" s="87"/>
      <c r="T20" s="87"/>
    </row>
    <row r="21" spans="1:20" x14ac:dyDescent="0.3">
      <c r="A21" s="84">
        <v>3</v>
      </c>
      <c r="B21" s="86" t="s">
        <v>152</v>
      </c>
      <c r="C21" s="11">
        <v>473000</v>
      </c>
      <c r="D21" s="11">
        <v>669369</v>
      </c>
      <c r="E21" s="11">
        <v>1142369</v>
      </c>
      <c r="F21" s="11">
        <v>260925</v>
      </c>
      <c r="G21" s="11">
        <v>575898.24</v>
      </c>
      <c r="H21" s="11">
        <v>836823.24</v>
      </c>
      <c r="I21" s="76"/>
      <c r="J21" s="76"/>
      <c r="K21" s="76"/>
      <c r="L21" s="76"/>
      <c r="O21" s="87"/>
      <c r="P21" s="87"/>
      <c r="Q21" s="87"/>
      <c r="R21" s="87"/>
      <c r="S21" s="87"/>
      <c r="T21" s="87"/>
    </row>
    <row r="22" spans="1:20" x14ac:dyDescent="0.3">
      <c r="A22" s="84">
        <v>3.1</v>
      </c>
      <c r="B22" s="84" t="s">
        <v>153</v>
      </c>
      <c r="C22" s="10"/>
      <c r="D22" s="10"/>
      <c r="E22" s="11">
        <v>0</v>
      </c>
      <c r="F22" s="12"/>
      <c r="G22" s="12"/>
      <c r="H22" s="11">
        <v>0</v>
      </c>
      <c r="I22" s="76"/>
      <c r="J22" s="76"/>
      <c r="K22" s="76"/>
      <c r="L22" s="76"/>
      <c r="O22" s="87"/>
      <c r="P22" s="87"/>
      <c r="Q22" s="87"/>
      <c r="R22" s="87"/>
      <c r="S22" s="87"/>
      <c r="T22" s="87"/>
    </row>
    <row r="23" spans="1:20" x14ac:dyDescent="0.3">
      <c r="A23" s="84">
        <v>3.2</v>
      </c>
      <c r="B23" s="84" t="s">
        <v>154</v>
      </c>
      <c r="C23" s="10">
        <v>473000</v>
      </c>
      <c r="D23" s="10">
        <v>669369</v>
      </c>
      <c r="E23" s="11">
        <v>1142369</v>
      </c>
      <c r="F23" s="12">
        <v>260925</v>
      </c>
      <c r="G23" s="12">
        <v>575898.24</v>
      </c>
      <c r="H23" s="11">
        <v>836823.24</v>
      </c>
      <c r="I23" s="76"/>
      <c r="J23" s="76"/>
      <c r="K23" s="76"/>
      <c r="L23" s="76"/>
      <c r="O23" s="87"/>
      <c r="P23" s="87"/>
      <c r="Q23" s="87"/>
      <c r="R23" s="87"/>
      <c r="S23" s="87"/>
      <c r="T23" s="87"/>
    </row>
    <row r="24" spans="1:20" x14ac:dyDescent="0.3">
      <c r="A24" s="84">
        <v>3.3</v>
      </c>
      <c r="B24" s="84" t="s">
        <v>155</v>
      </c>
      <c r="C24" s="10"/>
      <c r="D24" s="10"/>
      <c r="E24" s="11">
        <v>0</v>
      </c>
      <c r="F24" s="12"/>
      <c r="G24" s="12"/>
      <c r="H24" s="11">
        <v>0</v>
      </c>
      <c r="I24" s="76"/>
      <c r="J24" s="76"/>
      <c r="K24" s="76"/>
      <c r="L24" s="76"/>
      <c r="O24" s="87"/>
      <c r="P24" s="87"/>
      <c r="Q24" s="87"/>
      <c r="R24" s="87"/>
      <c r="S24" s="87"/>
      <c r="T24" s="87"/>
    </row>
    <row r="25" spans="1:20" ht="30" x14ac:dyDescent="0.3">
      <c r="A25" s="84">
        <v>4</v>
      </c>
      <c r="B25" s="88" t="s">
        <v>156</v>
      </c>
      <c r="C25" s="11">
        <v>0</v>
      </c>
      <c r="D25" s="11">
        <v>5925</v>
      </c>
      <c r="E25" s="11">
        <v>5925</v>
      </c>
      <c r="F25" s="11">
        <v>0</v>
      </c>
      <c r="G25" s="11">
        <v>5619.6</v>
      </c>
      <c r="H25" s="11">
        <v>5619.6</v>
      </c>
      <c r="I25" s="76"/>
      <c r="J25" s="76"/>
      <c r="K25" s="76"/>
      <c r="L25" s="76"/>
      <c r="O25" s="87"/>
      <c r="P25" s="87"/>
      <c r="Q25" s="87"/>
      <c r="R25" s="87"/>
      <c r="S25" s="87"/>
      <c r="T25" s="87"/>
    </row>
    <row r="26" spans="1:20" x14ac:dyDescent="0.3">
      <c r="A26" s="84">
        <v>4.0999999999999996</v>
      </c>
      <c r="B26" s="84" t="s">
        <v>157</v>
      </c>
      <c r="C26" s="10"/>
      <c r="D26" s="10"/>
      <c r="E26" s="11">
        <v>0</v>
      </c>
      <c r="F26" s="12"/>
      <c r="G26" s="12"/>
      <c r="H26" s="11">
        <v>0</v>
      </c>
      <c r="I26" s="76"/>
      <c r="J26" s="76"/>
      <c r="K26" s="76"/>
      <c r="L26" s="76"/>
      <c r="O26" s="87"/>
      <c r="P26" s="87"/>
      <c r="Q26" s="87"/>
      <c r="R26" s="87"/>
      <c r="S26" s="87"/>
      <c r="T26" s="87"/>
    </row>
    <row r="27" spans="1:20" x14ac:dyDescent="0.3">
      <c r="A27" s="84">
        <v>4.2</v>
      </c>
      <c r="B27" s="84" t="s">
        <v>158</v>
      </c>
      <c r="C27" s="10"/>
      <c r="D27" s="10"/>
      <c r="E27" s="11">
        <v>0</v>
      </c>
      <c r="F27" s="12"/>
      <c r="G27" s="12"/>
      <c r="H27" s="11">
        <v>0</v>
      </c>
      <c r="I27" s="76"/>
      <c r="J27" s="76"/>
      <c r="K27" s="76"/>
      <c r="L27" s="76"/>
      <c r="O27" s="87"/>
      <c r="P27" s="87"/>
      <c r="Q27" s="87"/>
      <c r="R27" s="87"/>
      <c r="S27" s="87"/>
      <c r="T27" s="87"/>
    </row>
    <row r="28" spans="1:20" x14ac:dyDescent="0.3">
      <c r="A28" s="84">
        <v>4.3</v>
      </c>
      <c r="B28" s="84" t="s">
        <v>159</v>
      </c>
      <c r="C28" s="10">
        <v>0</v>
      </c>
      <c r="D28" s="10">
        <v>5925</v>
      </c>
      <c r="E28" s="11">
        <v>5925</v>
      </c>
      <c r="F28" s="12">
        <v>0</v>
      </c>
      <c r="G28" s="12">
        <v>5619.6</v>
      </c>
      <c r="H28" s="11">
        <v>5619.6</v>
      </c>
      <c r="I28" s="76"/>
      <c r="J28" s="76"/>
      <c r="K28" s="76"/>
      <c r="L28" s="76"/>
      <c r="O28" s="87"/>
      <c r="P28" s="87"/>
      <c r="Q28" s="87"/>
      <c r="R28" s="87"/>
      <c r="S28" s="87"/>
      <c r="T28" s="87"/>
    </row>
    <row r="29" spans="1:20" x14ac:dyDescent="0.3">
      <c r="A29" s="84">
        <v>5</v>
      </c>
      <c r="B29" s="86" t="s">
        <v>160</v>
      </c>
      <c r="C29" s="11">
        <v>0</v>
      </c>
      <c r="D29" s="11">
        <v>0</v>
      </c>
      <c r="E29" s="11">
        <v>0</v>
      </c>
      <c r="F29" s="89">
        <v>0</v>
      </c>
      <c r="G29" s="89">
        <v>0</v>
      </c>
      <c r="H29" s="11">
        <v>0</v>
      </c>
      <c r="I29" s="76"/>
      <c r="J29" s="76"/>
      <c r="K29" s="76"/>
      <c r="L29" s="76"/>
      <c r="O29" s="87"/>
      <c r="P29" s="87"/>
      <c r="Q29" s="87"/>
      <c r="R29" s="87"/>
      <c r="S29" s="87"/>
      <c r="T29" s="87"/>
    </row>
    <row r="30" spans="1:20" x14ac:dyDescent="0.3">
      <c r="A30" s="84">
        <v>5.0999999999999996</v>
      </c>
      <c r="B30" s="84" t="s">
        <v>161</v>
      </c>
      <c r="C30" s="10"/>
      <c r="D30" s="10"/>
      <c r="E30" s="11">
        <v>0</v>
      </c>
      <c r="F30" s="12"/>
      <c r="G30" s="12"/>
      <c r="H30" s="11">
        <v>0</v>
      </c>
      <c r="I30" s="76"/>
      <c r="J30" s="76"/>
      <c r="K30" s="76"/>
      <c r="L30" s="76"/>
      <c r="O30" s="87"/>
      <c r="P30" s="87"/>
      <c r="Q30" s="87"/>
      <c r="R30" s="87"/>
      <c r="S30" s="87"/>
      <c r="T30" s="87"/>
    </row>
    <row r="31" spans="1:20" s="93" customFormat="1" ht="30" x14ac:dyDescent="0.3">
      <c r="A31" s="90">
        <v>5.2</v>
      </c>
      <c r="B31" s="91" t="s">
        <v>162</v>
      </c>
      <c r="C31" s="10"/>
      <c r="D31" s="10"/>
      <c r="E31" s="11">
        <v>0</v>
      </c>
      <c r="F31" s="12"/>
      <c r="G31" s="12"/>
      <c r="H31" s="11">
        <v>0</v>
      </c>
      <c r="I31" s="92"/>
      <c r="J31" s="92"/>
      <c r="K31" s="92"/>
      <c r="L31" s="92"/>
      <c r="O31" s="87"/>
      <c r="P31" s="87"/>
      <c r="Q31" s="87"/>
      <c r="R31" s="87"/>
      <c r="S31" s="87"/>
      <c r="T31" s="87"/>
    </row>
    <row r="32" spans="1:20" s="93" customFormat="1" ht="30" x14ac:dyDescent="0.3">
      <c r="A32" s="90">
        <v>5.3</v>
      </c>
      <c r="B32" s="91" t="s">
        <v>163</v>
      </c>
      <c r="C32" s="10"/>
      <c r="D32" s="10"/>
      <c r="E32" s="11">
        <v>0</v>
      </c>
      <c r="F32" s="12"/>
      <c r="G32" s="12"/>
      <c r="H32" s="11">
        <v>0</v>
      </c>
      <c r="I32" s="92"/>
      <c r="J32" s="92"/>
      <c r="K32" s="92"/>
      <c r="L32" s="92"/>
      <c r="O32" s="87"/>
      <c r="P32" s="87"/>
      <c r="Q32" s="87"/>
      <c r="R32" s="87"/>
      <c r="S32" s="87"/>
      <c r="T32" s="87"/>
    </row>
    <row r="33" spans="1:20" x14ac:dyDescent="0.3">
      <c r="A33" s="84">
        <v>5.4</v>
      </c>
      <c r="B33" s="84" t="s">
        <v>164</v>
      </c>
      <c r="C33" s="10"/>
      <c r="D33" s="10"/>
      <c r="E33" s="11">
        <v>0</v>
      </c>
      <c r="F33" s="12"/>
      <c r="G33" s="12"/>
      <c r="H33" s="11">
        <v>0</v>
      </c>
      <c r="I33" s="76"/>
      <c r="J33" s="76"/>
      <c r="K33" s="76"/>
      <c r="L33" s="76"/>
      <c r="O33" s="87"/>
      <c r="P33" s="87"/>
      <c r="Q33" s="87"/>
      <c r="R33" s="87"/>
      <c r="S33" s="87"/>
      <c r="T33" s="87"/>
    </row>
    <row r="34" spans="1:20" ht="30" x14ac:dyDescent="0.3">
      <c r="A34" s="84">
        <v>6</v>
      </c>
      <c r="B34" s="88" t="s">
        <v>165</v>
      </c>
      <c r="C34" s="11">
        <v>0</v>
      </c>
      <c r="D34" s="11">
        <v>0</v>
      </c>
      <c r="E34" s="11">
        <v>0</v>
      </c>
      <c r="F34" s="89">
        <v>0</v>
      </c>
      <c r="G34" s="89">
        <v>0</v>
      </c>
      <c r="H34" s="11">
        <v>0</v>
      </c>
      <c r="I34" s="76"/>
      <c r="J34" s="76"/>
      <c r="K34" s="76"/>
      <c r="L34" s="76"/>
      <c r="O34" s="87"/>
      <c r="P34" s="87"/>
      <c r="Q34" s="87"/>
      <c r="R34" s="87"/>
      <c r="S34" s="87"/>
      <c r="T34" s="87"/>
    </row>
    <row r="35" spans="1:20" x14ac:dyDescent="0.3">
      <c r="A35" s="84">
        <v>6.1</v>
      </c>
      <c r="B35" s="84" t="s">
        <v>166</v>
      </c>
      <c r="C35" s="10"/>
      <c r="D35" s="10"/>
      <c r="E35" s="11">
        <v>0</v>
      </c>
      <c r="F35" s="12"/>
      <c r="G35" s="12"/>
      <c r="H35" s="11">
        <v>0</v>
      </c>
      <c r="I35" s="76"/>
      <c r="J35" s="76"/>
      <c r="K35" s="76"/>
      <c r="L35" s="76"/>
      <c r="O35" s="87"/>
      <c r="P35" s="87"/>
      <c r="Q35" s="87"/>
      <c r="R35" s="87"/>
      <c r="S35" s="87"/>
      <c r="T35" s="87"/>
    </row>
    <row r="36" spans="1:20" x14ac:dyDescent="0.3">
      <c r="A36" s="84">
        <v>6.2</v>
      </c>
      <c r="B36" s="84" t="s">
        <v>167</v>
      </c>
      <c r="C36" s="10"/>
      <c r="D36" s="10"/>
      <c r="E36" s="11">
        <v>0</v>
      </c>
      <c r="F36" s="12"/>
      <c r="G36" s="12"/>
      <c r="H36" s="11">
        <v>0</v>
      </c>
      <c r="I36" s="76"/>
      <c r="J36" s="76"/>
      <c r="K36" s="76"/>
      <c r="L36" s="76"/>
      <c r="O36" s="87"/>
      <c r="P36" s="87"/>
      <c r="Q36" s="87"/>
      <c r="R36" s="87"/>
      <c r="S36" s="87"/>
      <c r="T36" s="87"/>
    </row>
    <row r="37" spans="1:20" x14ac:dyDescent="0.3">
      <c r="A37" s="84">
        <v>6.3</v>
      </c>
      <c r="B37" s="84" t="s">
        <v>168</v>
      </c>
      <c r="C37" s="10"/>
      <c r="D37" s="10"/>
      <c r="E37" s="11">
        <v>0</v>
      </c>
      <c r="F37" s="12"/>
      <c r="G37" s="12"/>
      <c r="H37" s="11">
        <v>0</v>
      </c>
      <c r="I37" s="76"/>
      <c r="J37" s="76"/>
      <c r="K37" s="76"/>
      <c r="L37" s="76"/>
      <c r="O37" s="87"/>
      <c r="P37" s="87"/>
      <c r="Q37" s="87"/>
      <c r="R37" s="87"/>
      <c r="S37" s="87"/>
      <c r="T37" s="87"/>
    </row>
    <row r="38" spans="1:20" x14ac:dyDescent="0.3">
      <c r="A38" s="84">
        <v>6.4</v>
      </c>
      <c r="B38" s="84" t="s">
        <v>164</v>
      </c>
      <c r="C38" s="10"/>
      <c r="D38" s="10"/>
      <c r="E38" s="11">
        <v>0</v>
      </c>
      <c r="F38" s="12"/>
      <c r="G38" s="12"/>
      <c r="H38" s="11">
        <v>0</v>
      </c>
      <c r="I38" s="76"/>
      <c r="J38" s="76"/>
      <c r="K38" s="76"/>
      <c r="L38" s="76"/>
      <c r="O38" s="87"/>
      <c r="P38" s="87"/>
      <c r="Q38" s="87"/>
      <c r="R38" s="87"/>
      <c r="S38" s="87"/>
      <c r="T38" s="87"/>
    </row>
    <row r="39" spans="1:20" x14ac:dyDescent="0.3">
      <c r="A39" s="84">
        <v>7</v>
      </c>
      <c r="B39" s="86" t="s">
        <v>169</v>
      </c>
      <c r="C39" s="13">
        <v>71034169</v>
      </c>
      <c r="D39" s="13">
        <v>67559</v>
      </c>
      <c r="E39" s="11">
        <v>71101728</v>
      </c>
      <c r="F39" s="13">
        <v>69498262.900000006</v>
      </c>
      <c r="G39" s="13">
        <v>64080.13</v>
      </c>
      <c r="H39" s="11">
        <v>69562343.030000001</v>
      </c>
      <c r="I39" s="76"/>
      <c r="J39" s="76"/>
      <c r="K39" s="76"/>
      <c r="L39" s="76"/>
      <c r="O39" s="87"/>
      <c r="P39" s="87"/>
      <c r="Q39" s="87"/>
      <c r="R39" s="87"/>
      <c r="S39" s="87"/>
      <c r="T39" s="87"/>
    </row>
    <row r="40" spans="1:20" x14ac:dyDescent="0.3">
      <c r="A40" s="84" t="s">
        <v>1</v>
      </c>
      <c r="B40" s="84" t="s">
        <v>170</v>
      </c>
      <c r="C40" s="10">
        <v>71034169</v>
      </c>
      <c r="D40" s="10">
        <v>67559</v>
      </c>
      <c r="E40" s="11">
        <v>71101728</v>
      </c>
      <c r="F40" s="12">
        <v>69498262.900000006</v>
      </c>
      <c r="G40" s="12">
        <v>64080.13</v>
      </c>
      <c r="H40" s="11">
        <v>69562343.030000001</v>
      </c>
      <c r="I40" s="76"/>
      <c r="J40" s="76"/>
      <c r="K40" s="76"/>
      <c r="L40" s="76"/>
      <c r="O40" s="87"/>
      <c r="P40" s="87"/>
      <c r="Q40" s="87"/>
      <c r="R40" s="87"/>
      <c r="S40" s="87"/>
      <c r="T40" s="87"/>
    </row>
    <row r="41" spans="1:20" x14ac:dyDescent="0.3">
      <c r="A41" s="84" t="s">
        <v>2</v>
      </c>
      <c r="B41" s="84" t="s">
        <v>171</v>
      </c>
      <c r="C41" s="10"/>
      <c r="D41" s="10"/>
      <c r="E41" s="11">
        <v>0</v>
      </c>
      <c r="F41" s="12"/>
      <c r="G41" s="12"/>
      <c r="H41" s="11">
        <v>0</v>
      </c>
      <c r="I41" s="76"/>
      <c r="J41" s="76"/>
      <c r="K41" s="76"/>
      <c r="L41" s="76"/>
      <c r="O41" s="87"/>
      <c r="P41" s="87"/>
      <c r="Q41" s="87"/>
      <c r="R41" s="87"/>
      <c r="S41" s="87"/>
      <c r="T41" s="87"/>
    </row>
    <row r="42" spans="1:20" x14ac:dyDescent="0.3">
      <c r="A42" s="84" t="s">
        <v>3</v>
      </c>
      <c r="B42" s="84" t="s">
        <v>172</v>
      </c>
      <c r="C42" s="10"/>
      <c r="D42" s="10"/>
      <c r="E42" s="11">
        <v>0</v>
      </c>
      <c r="F42" s="12"/>
      <c r="G42" s="12"/>
      <c r="H42" s="11">
        <v>0</v>
      </c>
      <c r="I42" s="76"/>
      <c r="J42" s="76"/>
      <c r="K42" s="76"/>
      <c r="L42" s="76"/>
      <c r="O42" s="87"/>
      <c r="P42" s="87"/>
      <c r="Q42" s="87"/>
      <c r="R42" s="87"/>
      <c r="S42" s="87"/>
      <c r="T42" s="87"/>
    </row>
    <row r="43" spans="1:20" x14ac:dyDescent="0.3">
      <c r="A43" s="84">
        <v>8</v>
      </c>
      <c r="B43" s="86" t="s">
        <v>173</v>
      </c>
      <c r="C43" s="13">
        <v>8315806</v>
      </c>
      <c r="D43" s="13">
        <v>11703779</v>
      </c>
      <c r="E43" s="11">
        <v>20019585</v>
      </c>
      <c r="F43" s="13">
        <v>7003214.5</v>
      </c>
      <c r="G43" s="13">
        <v>9718482.9500000011</v>
      </c>
      <c r="H43" s="11">
        <v>16721697.450000001</v>
      </c>
      <c r="I43" s="76"/>
      <c r="J43" s="76"/>
      <c r="K43" s="76"/>
      <c r="L43" s="76"/>
      <c r="O43" s="87"/>
      <c r="P43" s="87"/>
      <c r="Q43" s="87"/>
      <c r="R43" s="87"/>
      <c r="S43" s="87"/>
      <c r="T43" s="87"/>
    </row>
    <row r="44" spans="1:20" x14ac:dyDescent="0.3">
      <c r="A44" s="84" t="s">
        <v>4</v>
      </c>
      <c r="B44" s="84" t="s">
        <v>174</v>
      </c>
      <c r="C44" s="10"/>
      <c r="D44" s="10"/>
      <c r="E44" s="11">
        <v>0</v>
      </c>
      <c r="F44" s="12"/>
      <c r="G44" s="12"/>
      <c r="H44" s="11">
        <v>0</v>
      </c>
      <c r="I44" s="76"/>
      <c r="J44" s="76"/>
      <c r="K44" s="76"/>
      <c r="L44" s="76"/>
      <c r="O44" s="87"/>
      <c r="P44" s="87"/>
      <c r="Q44" s="87"/>
      <c r="R44" s="87"/>
      <c r="S44" s="87"/>
      <c r="T44" s="87"/>
    </row>
    <row r="45" spans="1:20" x14ac:dyDescent="0.3">
      <c r="A45" s="84" t="s">
        <v>5</v>
      </c>
      <c r="B45" s="84" t="s">
        <v>175</v>
      </c>
      <c r="C45" s="10">
        <v>1299626</v>
      </c>
      <c r="D45" s="10">
        <v>5450616</v>
      </c>
      <c r="E45" s="11">
        <v>6750242</v>
      </c>
      <c r="F45" s="12">
        <v>943130.59</v>
      </c>
      <c r="G45" s="12">
        <v>3990959.87</v>
      </c>
      <c r="H45" s="11">
        <v>4934090.46</v>
      </c>
      <c r="I45" s="76"/>
      <c r="J45" s="76"/>
      <c r="K45" s="76"/>
      <c r="L45" s="76"/>
      <c r="O45" s="87"/>
      <c r="P45" s="87"/>
      <c r="Q45" s="87"/>
      <c r="R45" s="87"/>
      <c r="S45" s="87"/>
      <c r="T45" s="87"/>
    </row>
    <row r="46" spans="1:20" x14ac:dyDescent="0.3">
      <c r="A46" s="84" t="s">
        <v>6</v>
      </c>
      <c r="B46" s="84" t="s">
        <v>176</v>
      </c>
      <c r="C46" s="10"/>
      <c r="D46" s="10"/>
      <c r="E46" s="11">
        <v>0</v>
      </c>
      <c r="F46" s="12"/>
      <c r="G46" s="12"/>
      <c r="H46" s="11">
        <v>0</v>
      </c>
      <c r="I46" s="76"/>
      <c r="J46" s="76"/>
      <c r="K46" s="76"/>
      <c r="L46" s="76"/>
      <c r="O46" s="87"/>
      <c r="P46" s="87"/>
      <c r="Q46" s="87"/>
      <c r="R46" s="87"/>
      <c r="S46" s="87"/>
      <c r="T46" s="87"/>
    </row>
    <row r="47" spans="1:20" x14ac:dyDescent="0.3">
      <c r="A47" s="84" t="s">
        <v>7</v>
      </c>
      <c r="B47" s="84" t="s">
        <v>177</v>
      </c>
      <c r="C47" s="10">
        <v>1055033</v>
      </c>
      <c r="D47" s="10">
        <v>6245607</v>
      </c>
      <c r="E47" s="11">
        <v>7300640</v>
      </c>
      <c r="F47" s="12">
        <v>1116697.97</v>
      </c>
      <c r="G47" s="12">
        <v>5720356.5700000003</v>
      </c>
      <c r="H47" s="11">
        <v>6837054.54</v>
      </c>
      <c r="I47" s="76"/>
      <c r="J47" s="76"/>
      <c r="K47" s="76"/>
      <c r="L47" s="76"/>
      <c r="O47" s="87"/>
      <c r="P47" s="87"/>
      <c r="Q47" s="87"/>
      <c r="R47" s="87"/>
      <c r="S47" s="87"/>
      <c r="T47" s="87"/>
    </row>
    <row r="48" spans="1:20" x14ac:dyDescent="0.3">
      <c r="A48" s="84" t="s">
        <v>8</v>
      </c>
      <c r="B48" s="84" t="s">
        <v>178</v>
      </c>
      <c r="C48" s="10">
        <v>5961147</v>
      </c>
      <c r="D48" s="10">
        <v>7556</v>
      </c>
      <c r="E48" s="11">
        <v>5968703</v>
      </c>
      <c r="F48" s="12">
        <v>4943385.9400000004</v>
      </c>
      <c r="G48" s="12">
        <v>7166.51</v>
      </c>
      <c r="H48" s="11">
        <v>4950552.45</v>
      </c>
      <c r="I48" s="76"/>
      <c r="J48" s="76"/>
      <c r="K48" s="76"/>
      <c r="L48" s="76"/>
      <c r="O48" s="87"/>
      <c r="P48" s="87"/>
      <c r="Q48" s="87"/>
      <c r="R48" s="87"/>
      <c r="S48" s="87"/>
      <c r="T48" s="87"/>
    </row>
    <row r="49" spans="1:20" x14ac:dyDescent="0.3">
      <c r="A49" s="84">
        <v>9</v>
      </c>
      <c r="B49" s="86" t="s">
        <v>179</v>
      </c>
      <c r="C49" s="13">
        <v>29892</v>
      </c>
      <c r="D49" s="13">
        <v>0</v>
      </c>
      <c r="E49" s="11">
        <v>29892</v>
      </c>
      <c r="F49" s="13">
        <v>34973.67</v>
      </c>
      <c r="G49" s="13">
        <v>0</v>
      </c>
      <c r="H49" s="11">
        <v>34973.67</v>
      </c>
      <c r="I49" s="76"/>
      <c r="J49" s="76"/>
      <c r="K49" s="76"/>
      <c r="L49" s="76"/>
      <c r="O49" s="87"/>
      <c r="P49" s="87"/>
      <c r="Q49" s="87"/>
      <c r="R49" s="87"/>
      <c r="S49" s="87"/>
      <c r="T49" s="87"/>
    </row>
    <row r="50" spans="1:20" x14ac:dyDescent="0.3">
      <c r="A50" s="84" t="s">
        <v>9</v>
      </c>
      <c r="B50" s="84" t="s">
        <v>180</v>
      </c>
      <c r="C50" s="10"/>
      <c r="D50" s="10"/>
      <c r="E50" s="11">
        <v>0</v>
      </c>
      <c r="F50" s="12"/>
      <c r="G50" s="12"/>
      <c r="H50" s="11">
        <v>0</v>
      </c>
      <c r="I50" s="76"/>
      <c r="J50" s="76"/>
      <c r="K50" s="76"/>
      <c r="L50" s="76"/>
      <c r="O50" s="87"/>
      <c r="P50" s="87"/>
      <c r="Q50" s="87"/>
      <c r="R50" s="87"/>
      <c r="S50" s="87"/>
      <c r="T50" s="87"/>
    </row>
    <row r="51" spans="1:20" x14ac:dyDescent="0.3">
      <c r="A51" s="84" t="s">
        <v>10</v>
      </c>
      <c r="B51" s="84" t="s">
        <v>181</v>
      </c>
      <c r="C51" s="10">
        <v>7002</v>
      </c>
      <c r="D51" s="10"/>
      <c r="E51" s="11">
        <v>7002</v>
      </c>
      <c r="F51" s="12">
        <v>7001.67</v>
      </c>
      <c r="G51" s="12"/>
      <c r="H51" s="11">
        <v>7001.67</v>
      </c>
      <c r="I51" s="76"/>
      <c r="J51" s="76"/>
      <c r="K51" s="76"/>
      <c r="L51" s="76"/>
      <c r="O51" s="87"/>
      <c r="P51" s="87"/>
      <c r="Q51" s="87"/>
      <c r="R51" s="87"/>
      <c r="S51" s="87"/>
      <c r="T51" s="87"/>
    </row>
    <row r="52" spans="1:20" x14ac:dyDescent="0.3">
      <c r="A52" s="84" t="s">
        <v>11</v>
      </c>
      <c r="B52" s="84" t="s">
        <v>182</v>
      </c>
      <c r="C52" s="10">
        <v>22890</v>
      </c>
      <c r="D52" s="10"/>
      <c r="E52" s="11">
        <v>22890</v>
      </c>
      <c r="F52" s="12">
        <v>27972</v>
      </c>
      <c r="G52" s="12"/>
      <c r="H52" s="11">
        <v>27972</v>
      </c>
      <c r="I52" s="76"/>
      <c r="J52" s="76"/>
      <c r="K52" s="76"/>
      <c r="L52" s="76"/>
      <c r="O52" s="87"/>
      <c r="P52" s="87"/>
      <c r="Q52" s="87"/>
      <c r="R52" s="87"/>
      <c r="S52" s="87"/>
      <c r="T52" s="87"/>
    </row>
    <row r="53" spans="1:20" x14ac:dyDescent="0.3">
      <c r="A53" s="84" t="s">
        <v>12</v>
      </c>
      <c r="B53" s="84" t="s">
        <v>183</v>
      </c>
      <c r="C53" s="10"/>
      <c r="D53" s="10"/>
      <c r="E53" s="11">
        <v>0</v>
      </c>
      <c r="F53" s="12"/>
      <c r="G53" s="12"/>
      <c r="H53" s="11">
        <v>0</v>
      </c>
      <c r="I53" s="76"/>
      <c r="J53" s="76"/>
      <c r="K53" s="76"/>
      <c r="L53" s="76"/>
      <c r="O53" s="87"/>
      <c r="P53" s="87"/>
      <c r="Q53" s="87"/>
      <c r="R53" s="87"/>
      <c r="S53" s="87"/>
      <c r="T53" s="87"/>
    </row>
    <row r="54" spans="1:20" x14ac:dyDescent="0.3">
      <c r="A54" s="84">
        <v>10</v>
      </c>
      <c r="B54" s="86" t="s">
        <v>184</v>
      </c>
      <c r="C54" s="13">
        <v>93541843</v>
      </c>
      <c r="D54" s="13">
        <v>436582797</v>
      </c>
      <c r="E54" s="11">
        <v>530124640</v>
      </c>
      <c r="F54" s="13">
        <v>88637618.140000001</v>
      </c>
      <c r="G54" s="13">
        <v>484490715.37</v>
      </c>
      <c r="H54" s="11">
        <v>573128333.50999999</v>
      </c>
      <c r="I54" s="76"/>
      <c r="J54" s="76"/>
      <c r="K54" s="76"/>
      <c r="L54" s="76"/>
      <c r="O54" s="87"/>
      <c r="P54" s="87"/>
      <c r="Q54" s="87"/>
      <c r="R54" s="87"/>
      <c r="S54" s="87"/>
      <c r="T54" s="87"/>
    </row>
    <row r="55" spans="1:20" x14ac:dyDescent="0.3">
      <c r="A55" s="94"/>
      <c r="B55" s="95"/>
      <c r="C55" s="96"/>
      <c r="D55" s="96"/>
      <c r="E55" s="97"/>
      <c r="F55" s="96"/>
      <c r="G55" s="96"/>
      <c r="H55" s="97"/>
      <c r="I55" s="76"/>
      <c r="J55" s="76"/>
      <c r="K55" s="76"/>
      <c r="L55" s="76"/>
    </row>
    <row r="56" spans="1:20" x14ac:dyDescent="0.3">
      <c r="A56" s="34" t="s">
        <v>77</v>
      </c>
      <c r="B56" s="15"/>
      <c r="C56" s="76"/>
      <c r="D56" s="76"/>
      <c r="E56" s="76"/>
      <c r="F56" s="76"/>
      <c r="G56" s="76"/>
      <c r="H56" s="76"/>
      <c r="I56" s="76"/>
    </row>
    <row r="57" spans="1:20" x14ac:dyDescent="0.3">
      <c r="A57" s="34" t="s">
        <v>78</v>
      </c>
      <c r="B57" s="15"/>
      <c r="C57" s="76"/>
      <c r="D57" s="76"/>
      <c r="E57" s="76"/>
      <c r="F57" s="76"/>
      <c r="G57" s="76"/>
      <c r="H57" s="76"/>
      <c r="I57" s="76"/>
    </row>
    <row r="58" spans="1:20" x14ac:dyDescent="0.3">
      <c r="A58" s="76"/>
      <c r="B58" s="76"/>
      <c r="C58" s="76"/>
      <c r="D58" s="76"/>
      <c r="E58" s="76"/>
      <c r="F58" s="76"/>
      <c r="G58" s="76"/>
      <c r="H58" s="76"/>
      <c r="I58" s="76"/>
    </row>
    <row r="59" spans="1:20" x14ac:dyDescent="0.3">
      <c r="A59" s="76"/>
      <c r="B59" s="76"/>
      <c r="C59" s="76"/>
      <c r="D59" s="76"/>
      <c r="E59" s="76"/>
      <c r="F59" s="76"/>
      <c r="G59" s="76"/>
      <c r="H59" s="76"/>
      <c r="I59" s="76"/>
    </row>
  </sheetData>
  <mergeCells count="2">
    <mergeCell ref="C4:E4"/>
    <mergeCell ref="F4:H4"/>
  </mergeCells>
  <phoneticPr fontId="2" type="noConversion"/>
  <pageMargins left="0.42" right="0.26" top="0.17" bottom="0.16" header="0.17" footer="0.16"/>
  <pageSetup scale="76" orientation="portrait" r:id="rId1"/>
  <headerFooter alignWithMargins="0">
    <oddHeader>&amp;R&amp;"Geo_Arial,Regular"&amp;9ÊÏÌÄÒÝÉÖËÉ ÁÀÍÊÉÓ ×ÉÍÀÍÓÖÒÉ ÌÃÂÏÌÀÒÄÏÁÉÓ ÂÀÌàÅÉÒÅÀËÏÁÉÓ ßÄÓÉÓ ÃÀÍÀÒÈÉ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zoomScaleNormal="100" zoomScaleSheetLayoutView="100" workbookViewId="0">
      <selection activeCell="C24" sqref="C24"/>
    </sheetView>
  </sheetViews>
  <sheetFormatPr defaultRowHeight="12.75" x14ac:dyDescent="0.2"/>
  <cols>
    <col min="1" max="1" width="7.85546875" style="7" customWidth="1"/>
    <col min="2" max="2" width="47" style="7" customWidth="1"/>
    <col min="3" max="3" width="17.7109375" style="7" customWidth="1"/>
    <col min="4" max="4" width="11.7109375" style="7" customWidth="1"/>
    <col min="5" max="5" width="13" style="47" customWidth="1"/>
    <col min="6" max="6" width="11.85546875" style="7" customWidth="1"/>
    <col min="7" max="7" width="12.28515625" style="7" customWidth="1"/>
    <col min="8" max="8" width="13.140625" style="7" customWidth="1"/>
    <col min="9" max="9" width="13.5703125" style="7" bestFit="1" customWidth="1"/>
    <col min="10" max="16384" width="9.140625" style="7"/>
  </cols>
  <sheetData>
    <row r="1" spans="1:9" ht="13.5" x14ac:dyDescent="0.25">
      <c r="A1" s="5" t="s">
        <v>35</v>
      </c>
      <c r="B1" s="45" t="str">
        <f>'RC'!B1</f>
        <v>ბითიეი</v>
      </c>
      <c r="C1" s="46"/>
      <c r="D1" s="123"/>
    </row>
    <row r="2" spans="1:9" ht="14.25" thickBot="1" x14ac:dyDescent="0.3">
      <c r="A2" s="4" t="s">
        <v>219</v>
      </c>
      <c r="B2" s="125">
        <v>41729</v>
      </c>
      <c r="C2" s="48"/>
      <c r="D2" s="49" t="s">
        <v>198</v>
      </c>
    </row>
    <row r="3" spans="1:9" ht="13.5" x14ac:dyDescent="0.25">
      <c r="B3" s="50" t="s">
        <v>82</v>
      </c>
      <c r="C3" s="51"/>
      <c r="D3" s="52"/>
    </row>
    <row r="4" spans="1:9" ht="40.5" x14ac:dyDescent="0.25">
      <c r="A4" s="40"/>
      <c r="B4" s="53"/>
      <c r="C4" s="54" t="s">
        <v>38</v>
      </c>
      <c r="D4" s="54" t="s">
        <v>39</v>
      </c>
    </row>
    <row r="5" spans="1:9" ht="13.5" x14ac:dyDescent="0.2">
      <c r="A5" s="40"/>
      <c r="B5" s="55" t="s">
        <v>23</v>
      </c>
      <c r="C5" s="56"/>
      <c r="D5" s="56"/>
    </row>
    <row r="6" spans="1:9" ht="15" x14ac:dyDescent="0.3">
      <c r="A6" s="40">
        <v>1</v>
      </c>
      <c r="B6" s="57" t="s">
        <v>24</v>
      </c>
      <c r="C6" s="8">
        <v>0.14714695923844043</v>
      </c>
      <c r="D6" s="8">
        <v>0.13895318346045832</v>
      </c>
      <c r="E6" s="58"/>
    </row>
    <row r="7" spans="1:9" ht="15" x14ac:dyDescent="0.3">
      <c r="A7" s="40">
        <v>2</v>
      </c>
      <c r="B7" s="57" t="s">
        <v>25</v>
      </c>
      <c r="C7" s="8">
        <v>0.13750319105570244</v>
      </c>
      <c r="D7" s="8">
        <v>0.1364268917207806</v>
      </c>
      <c r="E7" s="58"/>
    </row>
    <row r="8" spans="1:9" ht="27.75" x14ac:dyDescent="0.3">
      <c r="A8" s="40">
        <v>3</v>
      </c>
      <c r="B8" s="59" t="s">
        <v>185</v>
      </c>
      <c r="C8" s="8">
        <v>0.93238056912190292</v>
      </c>
      <c r="D8" s="8">
        <v>1.2298903199778055</v>
      </c>
      <c r="E8" s="58"/>
    </row>
    <row r="9" spans="1:9" ht="13.5" x14ac:dyDescent="0.25">
      <c r="A9" s="40">
        <v>4</v>
      </c>
      <c r="B9" s="59" t="s">
        <v>26</v>
      </c>
      <c r="C9" s="8">
        <v>0</v>
      </c>
      <c r="D9" s="8">
        <v>0</v>
      </c>
    </row>
    <row r="10" spans="1:9" s="62" customFormat="1" ht="13.5" x14ac:dyDescent="0.25">
      <c r="A10" s="41"/>
      <c r="B10" s="60" t="s">
        <v>27</v>
      </c>
      <c r="C10" s="8"/>
      <c r="D10" s="8"/>
      <c r="E10" s="61"/>
    </row>
    <row r="11" spans="1:9" ht="27" x14ac:dyDescent="0.25">
      <c r="A11" s="40">
        <v>5</v>
      </c>
      <c r="B11" s="59" t="s">
        <v>186</v>
      </c>
      <c r="C11" s="8">
        <v>7.3530292647245435E-2</v>
      </c>
      <c r="D11" s="8">
        <v>0.11467673001769113</v>
      </c>
    </row>
    <row r="12" spans="1:9" ht="13.5" customHeight="1" x14ac:dyDescent="0.25">
      <c r="A12" s="40">
        <v>6</v>
      </c>
      <c r="B12" s="59" t="s">
        <v>187</v>
      </c>
      <c r="C12" s="8">
        <v>6.3860417777016884E-2</v>
      </c>
      <c r="D12" s="8">
        <v>6.448712679509977E-2</v>
      </c>
    </row>
    <row r="13" spans="1:9" ht="27" x14ac:dyDescent="0.25">
      <c r="A13" s="40">
        <v>7</v>
      </c>
      <c r="B13" s="59" t="s">
        <v>188</v>
      </c>
      <c r="C13" s="8">
        <v>-4.7381636214542708E-2</v>
      </c>
      <c r="D13" s="8">
        <v>-1.850193121017852E-2</v>
      </c>
      <c r="E13" s="63"/>
      <c r="F13" s="64"/>
      <c r="H13" s="65"/>
      <c r="I13" s="66">
        <f>H13*4</f>
        <v>0</v>
      </c>
    </row>
    <row r="14" spans="1:9" ht="15" x14ac:dyDescent="0.3">
      <c r="A14" s="40">
        <v>8</v>
      </c>
      <c r="B14" s="59" t="s">
        <v>189</v>
      </c>
      <c r="C14" s="8">
        <v>9.669874870228563E-3</v>
      </c>
      <c r="D14" s="8">
        <v>5.0189603222591361E-2</v>
      </c>
      <c r="E14" s="58"/>
      <c r="H14" s="64"/>
    </row>
    <row r="15" spans="1:9" ht="13.5" x14ac:dyDescent="0.25">
      <c r="A15" s="40">
        <v>9</v>
      </c>
      <c r="B15" s="59" t="s">
        <v>28</v>
      </c>
      <c r="C15" s="8">
        <v>-5.4188570712186711E-2</v>
      </c>
      <c r="D15" s="8">
        <v>-4.7449394969609059E-2</v>
      </c>
      <c r="H15" s="64"/>
    </row>
    <row r="16" spans="1:9" ht="13.5" x14ac:dyDescent="0.25">
      <c r="A16" s="40">
        <v>10</v>
      </c>
      <c r="B16" s="59" t="s">
        <v>29</v>
      </c>
      <c r="C16" s="8">
        <v>-0.32180890636562248</v>
      </c>
      <c r="D16" s="8">
        <v>-0.22874237239063647</v>
      </c>
      <c r="H16" s="64"/>
    </row>
    <row r="17" spans="1:8" s="62" customFormat="1" ht="13.5" x14ac:dyDescent="0.25">
      <c r="A17" s="41"/>
      <c r="B17" s="60" t="s">
        <v>30</v>
      </c>
      <c r="C17" s="8"/>
      <c r="D17" s="8"/>
      <c r="E17" s="61"/>
      <c r="H17" s="67"/>
    </row>
    <row r="18" spans="1:8" ht="13.5" x14ac:dyDescent="0.25">
      <c r="A18" s="40">
        <v>11</v>
      </c>
      <c r="B18" s="59" t="s">
        <v>31</v>
      </c>
      <c r="C18" s="8">
        <v>0.32309558013516926</v>
      </c>
      <c r="D18" s="8">
        <v>0.20049511150593055</v>
      </c>
      <c r="H18" s="68"/>
    </row>
    <row r="19" spans="1:8" ht="13.5" x14ac:dyDescent="0.25">
      <c r="A19" s="40">
        <v>12</v>
      </c>
      <c r="B19" s="59" t="s">
        <v>190</v>
      </c>
      <c r="C19" s="8">
        <v>0.16343166503075213</v>
      </c>
      <c r="D19" s="8">
        <v>0.11130189027682473</v>
      </c>
      <c r="E19" s="9"/>
    </row>
    <row r="20" spans="1:8" ht="27" x14ac:dyDescent="0.25">
      <c r="A20" s="40">
        <v>13</v>
      </c>
      <c r="B20" s="59" t="s">
        <v>191</v>
      </c>
      <c r="C20" s="8">
        <v>0.82504632535747557</v>
      </c>
      <c r="D20" s="8">
        <v>0.83618098238643979</v>
      </c>
    </row>
    <row r="21" spans="1:8" ht="13.5" customHeight="1" x14ac:dyDescent="0.25">
      <c r="A21" s="40">
        <v>14</v>
      </c>
      <c r="B21" s="59" t="s">
        <v>192</v>
      </c>
      <c r="C21" s="8">
        <v>0.61856353163238553</v>
      </c>
      <c r="D21" s="8">
        <v>0.62417865140532314</v>
      </c>
    </row>
    <row r="22" spans="1:8" ht="13.5" x14ac:dyDescent="0.25">
      <c r="A22" s="40">
        <v>15</v>
      </c>
      <c r="B22" s="59" t="s">
        <v>32</v>
      </c>
      <c r="C22" s="8">
        <v>-4.6586086089859875E-2</v>
      </c>
      <c r="D22" s="8">
        <v>-3.1128232504129747E-2</v>
      </c>
    </row>
    <row r="23" spans="1:8" s="62" customFormat="1" ht="13.5" x14ac:dyDescent="0.25">
      <c r="A23" s="41"/>
      <c r="B23" s="60" t="s">
        <v>33</v>
      </c>
      <c r="C23" s="8"/>
      <c r="D23" s="8"/>
      <c r="E23" s="61"/>
    </row>
    <row r="24" spans="1:8" ht="13.5" x14ac:dyDescent="0.25">
      <c r="A24" s="40">
        <v>16</v>
      </c>
      <c r="B24" s="59" t="s">
        <v>193</v>
      </c>
      <c r="C24" s="8">
        <v>0.3879627585809356</v>
      </c>
      <c r="D24" s="8">
        <v>0.1865875552912418</v>
      </c>
    </row>
    <row r="25" spans="1:8" ht="27" x14ac:dyDescent="0.25">
      <c r="A25" s="40">
        <v>17</v>
      </c>
      <c r="B25" s="59" t="s">
        <v>194</v>
      </c>
      <c r="C25" s="8">
        <v>0.86718679377827335</v>
      </c>
      <c r="D25" s="8">
        <v>0.84735638110482769</v>
      </c>
    </row>
    <row r="26" spans="1:8" ht="27" x14ac:dyDescent="0.25">
      <c r="A26" s="40">
        <v>18</v>
      </c>
      <c r="B26" s="59" t="s">
        <v>34</v>
      </c>
      <c r="C26" s="8">
        <v>0.11497502799121753</v>
      </c>
      <c r="D26" s="8">
        <v>0.15258339959197348</v>
      </c>
    </row>
    <row r="27" spans="1:8" ht="13.5" x14ac:dyDescent="0.25">
      <c r="A27" s="42"/>
      <c r="B27" s="69"/>
      <c r="C27" s="42"/>
      <c r="D27" s="42"/>
    </row>
    <row r="28" spans="1:8" ht="13.5" x14ac:dyDescent="0.25">
      <c r="A28" s="44" t="s">
        <v>77</v>
      </c>
      <c r="B28" s="69"/>
      <c r="C28" s="70"/>
      <c r="D28" s="70"/>
    </row>
    <row r="29" spans="1:8" ht="13.5" x14ac:dyDescent="0.25">
      <c r="A29" s="44" t="s">
        <v>78</v>
      </c>
      <c r="C29" s="70"/>
      <c r="D29" s="42"/>
    </row>
    <row r="30" spans="1:8" x14ac:dyDescent="0.2">
      <c r="A30" s="42"/>
      <c r="C30" s="42"/>
      <c r="D30" s="42"/>
    </row>
    <row r="31" spans="1:8" ht="13.5" x14ac:dyDescent="0.25">
      <c r="A31" s="42"/>
      <c r="B31" s="69"/>
      <c r="C31" s="71"/>
      <c r="D31" s="42"/>
    </row>
    <row r="32" spans="1:8" ht="13.5" x14ac:dyDescent="0.25">
      <c r="A32" s="42"/>
      <c r="B32" s="69"/>
      <c r="C32" s="70"/>
      <c r="D32" s="71"/>
    </row>
    <row r="33" spans="1:5" ht="13.5" x14ac:dyDescent="0.25">
      <c r="A33" s="42"/>
      <c r="B33" s="69"/>
      <c r="C33" s="42"/>
      <c r="D33" s="42"/>
    </row>
    <row r="34" spans="1:5" ht="13.5" x14ac:dyDescent="0.25">
      <c r="A34" s="42"/>
      <c r="B34" s="69"/>
      <c r="C34" s="42"/>
      <c r="D34" s="42"/>
    </row>
    <row r="35" spans="1:5" ht="13.5" x14ac:dyDescent="0.25">
      <c r="A35" s="42"/>
      <c r="B35" s="69"/>
      <c r="C35" s="42"/>
      <c r="D35" s="42"/>
    </row>
    <row r="36" spans="1:5" ht="13.5" x14ac:dyDescent="0.25">
      <c r="A36" s="42"/>
      <c r="B36" s="69"/>
      <c r="C36" s="42"/>
      <c r="D36" s="42"/>
    </row>
    <row r="37" spans="1:5" x14ac:dyDescent="0.2">
      <c r="C37" s="42"/>
      <c r="D37" s="42"/>
      <c r="E37" s="72"/>
    </row>
    <row r="38" spans="1:5" x14ac:dyDescent="0.2">
      <c r="C38" s="42"/>
      <c r="D38" s="42"/>
      <c r="E38" s="72"/>
    </row>
    <row r="39" spans="1:5" x14ac:dyDescent="0.2">
      <c r="C39" s="42"/>
      <c r="D39" s="42"/>
      <c r="E39" s="72"/>
    </row>
    <row r="40" spans="1:5" ht="13.5" x14ac:dyDescent="0.25">
      <c r="B40" s="73"/>
      <c r="C40" s="42"/>
      <c r="D40" s="42"/>
      <c r="E40" s="72"/>
    </row>
    <row r="41" spans="1:5" ht="13.5" x14ac:dyDescent="0.25">
      <c r="B41" s="74"/>
      <c r="C41" s="42"/>
      <c r="D41" s="42"/>
      <c r="E41" s="72"/>
    </row>
    <row r="42" spans="1:5" x14ac:dyDescent="0.2">
      <c r="C42" s="42"/>
      <c r="D42" s="42"/>
      <c r="E42" s="72"/>
    </row>
  </sheetData>
  <phoneticPr fontId="2" type="noConversion"/>
  <pageMargins left="0.47" right="0.38" top="0.27" bottom="0.26" header="0.18" footer="0.18"/>
  <pageSetup orientation="portrait" r:id="rId1"/>
  <headerFooter alignWithMargins="0">
    <oddHeader>&amp;R&amp;"Geo_Arial,Regular"&amp;9ÊÏÌÄÒÝÉÖËÉ ÁÀÍÊÉÓ ×ÉÍÀÍÓÖÒÉ ÌÃÂÏÌÀÒÄÏÁÉÓ ÂÀÌàÅÉÒÅÀËÏÁÉÓ ßÄÓÉÓ ÃÀÍÀÒÈÉ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view="pageBreakPreview" zoomScaleNormal="100" zoomScaleSheetLayoutView="100" workbookViewId="0">
      <selection activeCell="B2" sqref="B2"/>
    </sheetView>
  </sheetViews>
  <sheetFormatPr defaultRowHeight="12.75" x14ac:dyDescent="0.2"/>
  <cols>
    <col min="1" max="1" width="8.140625" style="7" customWidth="1"/>
    <col min="2" max="2" width="47" style="7" customWidth="1"/>
    <col min="3" max="3" width="21.85546875" style="7" customWidth="1"/>
    <col min="4" max="4" width="11.7109375" style="7" customWidth="1"/>
    <col min="5" max="5" width="13" style="7" customWidth="1"/>
    <col min="6" max="6" width="11.85546875" style="7" customWidth="1"/>
    <col min="7" max="7" width="12.28515625" style="7" customWidth="1"/>
    <col min="8" max="8" width="13.140625" style="7" customWidth="1"/>
    <col min="9" max="16384" width="9.140625" style="7"/>
  </cols>
  <sheetData>
    <row r="1" spans="1:4" ht="13.5" x14ac:dyDescent="0.25">
      <c r="A1" s="5" t="s">
        <v>35</v>
      </c>
      <c r="B1" s="35" t="str">
        <f>'RC'!B1</f>
        <v>ბითიეი</v>
      </c>
    </row>
    <row r="2" spans="1:4" ht="13.5" thickBot="1" x14ac:dyDescent="0.25">
      <c r="A2" s="4" t="s">
        <v>36</v>
      </c>
      <c r="B2" s="124">
        <v>41729</v>
      </c>
    </row>
    <row r="3" spans="1:4" ht="36" customHeight="1" x14ac:dyDescent="0.25">
      <c r="A3" s="36"/>
      <c r="B3" s="37" t="s">
        <v>83</v>
      </c>
      <c r="C3" s="38" t="s">
        <v>84</v>
      </c>
      <c r="D3" s="39"/>
    </row>
    <row r="4" spans="1:4" ht="17.25" customHeight="1" x14ac:dyDescent="0.25">
      <c r="A4" s="40"/>
      <c r="B4" s="137" t="s">
        <v>197</v>
      </c>
      <c r="C4" s="138"/>
    </row>
    <row r="5" spans="1:4" ht="17.25" customHeight="1" x14ac:dyDescent="0.25">
      <c r="A5" s="40">
        <v>1</v>
      </c>
      <c r="B5" s="132" t="s">
        <v>202</v>
      </c>
      <c r="C5" s="133"/>
    </row>
    <row r="6" spans="1:4" ht="17.25" customHeight="1" x14ac:dyDescent="0.25">
      <c r="A6" s="40">
        <v>2</v>
      </c>
      <c r="B6" s="132" t="s">
        <v>203</v>
      </c>
      <c r="C6" s="133"/>
    </row>
    <row r="7" spans="1:4" ht="17.25" customHeight="1" x14ac:dyDescent="0.25">
      <c r="A7" s="40">
        <v>3</v>
      </c>
      <c r="B7" s="132" t="s">
        <v>204</v>
      </c>
      <c r="C7" s="133"/>
    </row>
    <row r="8" spans="1:4" ht="17.25" customHeight="1" x14ac:dyDescent="0.25">
      <c r="A8" s="40">
        <v>4</v>
      </c>
      <c r="B8" s="132" t="s">
        <v>205</v>
      </c>
      <c r="C8" s="133"/>
    </row>
    <row r="9" spans="1:4" ht="17.25" customHeight="1" x14ac:dyDescent="0.25">
      <c r="A9" s="40">
        <v>5</v>
      </c>
      <c r="B9" s="132" t="s">
        <v>206</v>
      </c>
      <c r="C9" s="133"/>
    </row>
    <row r="10" spans="1:4" ht="17.25" customHeight="1" x14ac:dyDescent="0.25">
      <c r="A10" s="40"/>
      <c r="B10" s="132"/>
      <c r="C10" s="133"/>
    </row>
    <row r="11" spans="1:4" ht="17.25" customHeight="1" x14ac:dyDescent="0.25">
      <c r="A11" s="40">
        <v>1</v>
      </c>
      <c r="B11" s="141" t="s">
        <v>196</v>
      </c>
      <c r="C11" s="142"/>
    </row>
    <row r="12" spans="1:4" ht="17.25" customHeight="1" x14ac:dyDescent="0.25">
      <c r="A12" s="40">
        <v>2</v>
      </c>
      <c r="B12" s="134" t="s">
        <v>207</v>
      </c>
      <c r="C12" s="135"/>
    </row>
    <row r="13" spans="1:4" ht="17.25" customHeight="1" x14ac:dyDescent="0.25">
      <c r="A13" s="40">
        <v>3</v>
      </c>
      <c r="B13" s="134" t="s">
        <v>208</v>
      </c>
      <c r="C13" s="135"/>
    </row>
    <row r="14" spans="1:4" ht="17.25" customHeight="1" x14ac:dyDescent="0.25">
      <c r="A14" s="40">
        <v>4</v>
      </c>
      <c r="B14" s="134" t="s">
        <v>209</v>
      </c>
      <c r="C14" s="135"/>
    </row>
    <row r="15" spans="1:4" ht="17.25" customHeight="1" x14ac:dyDescent="0.25">
      <c r="A15" s="40">
        <v>5</v>
      </c>
      <c r="B15" s="134" t="s">
        <v>210</v>
      </c>
      <c r="C15" s="135"/>
    </row>
    <row r="16" spans="1:4" ht="27" customHeight="1" x14ac:dyDescent="0.25">
      <c r="A16" s="40"/>
      <c r="B16" s="132"/>
      <c r="C16" s="133"/>
    </row>
    <row r="17" spans="1:3" x14ac:dyDescent="0.2">
      <c r="A17" s="40"/>
      <c r="B17" s="130" t="s">
        <v>211</v>
      </c>
      <c r="C17" s="131"/>
    </row>
    <row r="18" spans="1:3" ht="17.25" customHeight="1" x14ac:dyDescent="0.2">
      <c r="A18" s="40">
        <v>1</v>
      </c>
      <c r="B18" s="139" t="s">
        <v>212</v>
      </c>
      <c r="C18" s="140"/>
    </row>
    <row r="19" spans="1:3" ht="17.25" customHeight="1" x14ac:dyDescent="0.2">
      <c r="A19" s="40">
        <v>2</v>
      </c>
      <c r="B19" s="139" t="s">
        <v>213</v>
      </c>
      <c r="C19" s="140"/>
    </row>
    <row r="20" spans="1:3" ht="17.25" customHeight="1" x14ac:dyDescent="0.25">
      <c r="A20" s="40"/>
      <c r="B20" s="132"/>
      <c r="C20" s="133"/>
    </row>
    <row r="21" spans="1:3" ht="29.25" customHeight="1" x14ac:dyDescent="0.2">
      <c r="A21" s="40"/>
      <c r="B21" s="130" t="s">
        <v>195</v>
      </c>
      <c r="C21" s="131"/>
    </row>
    <row r="22" spans="1:3" ht="17.25" customHeight="1" x14ac:dyDescent="0.2">
      <c r="A22" s="40">
        <v>1</v>
      </c>
      <c r="B22" s="129" t="s">
        <v>214</v>
      </c>
      <c r="C22" s="136"/>
    </row>
    <row r="23" spans="1:3" ht="17.25" customHeight="1" x14ac:dyDescent="0.2">
      <c r="A23" s="40">
        <v>2</v>
      </c>
      <c r="B23" s="129" t="s">
        <v>215</v>
      </c>
      <c r="C23" s="129"/>
    </row>
    <row r="24" spans="1:3" ht="17.25" customHeight="1" x14ac:dyDescent="0.2">
      <c r="A24" s="40">
        <v>3</v>
      </c>
      <c r="B24" s="129" t="s">
        <v>216</v>
      </c>
      <c r="C24" s="129"/>
    </row>
    <row r="25" spans="1:3" ht="17.25" customHeight="1" x14ac:dyDescent="0.2">
      <c r="A25" s="40">
        <v>4</v>
      </c>
      <c r="B25" s="129" t="s">
        <v>217</v>
      </c>
      <c r="C25" s="129"/>
    </row>
    <row r="26" spans="1:3" ht="16.5" customHeight="1" x14ac:dyDescent="0.2">
      <c r="A26" s="41">
        <v>5</v>
      </c>
      <c r="B26" s="129" t="s">
        <v>218</v>
      </c>
      <c r="C26" s="129"/>
    </row>
    <row r="27" spans="1:3" ht="16.5" customHeight="1" x14ac:dyDescent="0.2">
      <c r="A27" s="42"/>
      <c r="B27" s="43"/>
      <c r="C27" s="43"/>
    </row>
    <row r="28" spans="1:3" ht="16.5" customHeight="1" x14ac:dyDescent="0.2">
      <c r="A28" s="42"/>
      <c r="B28" s="43"/>
      <c r="C28" s="43"/>
    </row>
    <row r="29" spans="1:3" ht="16.5" customHeight="1" x14ac:dyDescent="0.2">
      <c r="A29" s="42"/>
      <c r="B29" s="43"/>
      <c r="C29" s="43"/>
    </row>
    <row r="30" spans="1:3" ht="13.5" x14ac:dyDescent="0.25">
      <c r="A30" s="44" t="s">
        <v>77</v>
      </c>
    </row>
    <row r="31" spans="1:3" ht="13.5" x14ac:dyDescent="0.25">
      <c r="A31" s="44" t="s">
        <v>78</v>
      </c>
    </row>
  </sheetData>
  <mergeCells count="23">
    <mergeCell ref="B9:C9"/>
    <mergeCell ref="B8:C8"/>
    <mergeCell ref="B10:C10"/>
    <mergeCell ref="B20:C20"/>
    <mergeCell ref="B4:C4"/>
    <mergeCell ref="B5:C5"/>
    <mergeCell ref="B6:C6"/>
    <mergeCell ref="B7:C7"/>
    <mergeCell ref="B18:C18"/>
    <mergeCell ref="B19:C19"/>
    <mergeCell ref="B11:C11"/>
    <mergeCell ref="B12:C12"/>
    <mergeCell ref="B13:C13"/>
    <mergeCell ref="B26:C26"/>
    <mergeCell ref="B21:C21"/>
    <mergeCell ref="B16:C16"/>
    <mergeCell ref="B15:C15"/>
    <mergeCell ref="B14:C14"/>
    <mergeCell ref="B17:C17"/>
    <mergeCell ref="B22:C22"/>
    <mergeCell ref="B23:C23"/>
    <mergeCell ref="B24:C24"/>
    <mergeCell ref="B25:C25"/>
  </mergeCells>
  <phoneticPr fontId="2" type="noConversion"/>
  <pageMargins left="0.75" right="0.75" top="0.44" bottom="0.31" header="0.28999999999999998" footer="0.18"/>
  <pageSetup orientation="portrait" r:id="rId1"/>
  <headerFooter alignWithMargins="0">
    <oddHeader>&amp;R&amp;"Geo_Arial,Regular"&amp;9ÊÏÌÄÒÝÉÖËÉ ÁÀÍÊÉÓ ×ÉÍÀÍÓÖÒÉ ÌÃÂÏÌÀÒÄÏÁÉÓ ÂÀÌàÅÉÒÅÀËÏÁÉÓ ßÄÓÉÓ ÃÀÍÀÒÈÉ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iBADbx2ReOMGGwMPmBkTENLib8s=</DigestValue>
    </Reference>
    <Reference URI="#idOfficeObject" Type="http://www.w3.org/2000/09/xmldsig#Object">
      <DigestMethod Algorithm="http://www.w3.org/2000/09/xmldsig#sha1"/>
      <DigestValue>aSnXiW5n/WZAYAlts7pfEqnVY8k=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eWZ26ImP7iET78foqeoqJauk6xg=</DigestValue>
    </Reference>
  </SignedInfo>
  <SignatureValue>jmTB8fJt5u7Du3klTpgQA7zKp4bsolhsbnkqxPioifp9NpwtgJEdeQcYzjCUIjKdi4YqCb8zaCig
7Nr/HrGpoG7703lHnRKhSISh5b6VbyiAbbBrn5xAAVrr5JCheEn+w6HQoT/H00ehyfVBkI1aEDPM
lac3mK+YXmwAsRO/rL7IlMOPVv1dnOflS/hgh2L6atXCwH7jXajSMqgo18qPb/GakKlJdcncyarI
AgU0aJ9452P0+IbBxihKHuKIVOqFgvJHIb13CDsfcfoQtEj30iUmfRy9sJKCeNBKa1OxcEsPrsBx
Y5o7YDoKGEbh3YHenp/edAo3UcPUZ9fdEMuu6g==</SignatureValue>
  <KeyInfo>
    <X509Data>
      <X509Certificate>MIIGPjCCBSagAwIBAgIKWwQpvAABAAALNjANBgkqhkiG9w0BAQUFADBKMRIwEAYKCZImiZPyLGQB
GRYCZ2UxEzARBgoJkiaJk/IsZAEZFgNuYmcxHzAdBgNVBAMTFk5CRyBDbGFzcyAyIElOVCBTdWIg
Q0EwHhcNMTQwMzEwMTIxOTUwWhcNMTYwMzA5MTIxOTUwWjA8MRUwEwYDVQQKEwxKU0MgQlRBIEJB
TksxIzAhBgNVBAMTGkJCVCAtIE5hdGFsaWEgTW9kcmVrZWxpZHplMIIBIjANBgkqhkiG9w0BAQEF
AAOCAQ8AMIIBCgKCAQEAuC9K+9TbowyBXxgh8l8w6UKrvBwKE67vRZtsqbr1rQV7QDvSuaFatG1a
Qk4JaACrPLpndKSY48X4GvXT4jrDHkoJC5EVNeMJohdQOaxT+FPWih+56gm+C3Bdeo//qxLlaDui
W7T1n6EfksTeMnO7sUznvgxs7xHWJwqtWoAo/hObtVjL/TVHtI0OpWCyhQORwnk7lZwa0kfOaoKB
IYYYAxcFGzQxD9F5jPX6b6LCeR3+/9jfpC2IICRy8ZhP9Aap738mZkXiawG9teDclNPTm68Phowt
wMkKXXhzupWV/Lz6VBBLlbcYNRfz55J54E3VjQCA7b4bzHRM3/461xFQDQIDAQABo4IDMjCCAy4w
PAYJKwYBBAGCNxUHBC8wLQYlKwYBBAGCNxUI5rJgg431RIaBmQmDuKFKg76EcQSBz5ARhq+eEQIB
ZAIBGzAdBgNVHSUEFjAUBggrBgEFBQcDAgYIKwYBBQUHAwQwCwYDVR0PBAQDAgeAMCcGCSsGAQQB
gjcVCgQaMBgwCgYIKwYBBQUHAwIwCgYIKwYBBQUHAwQwHQYDVR0OBBYEFDHhwrJtmqAoV7ylZiYX
fHnwnMflMB8GA1UdIwQYMBaAFMMu0i/wTC8ZwieC/PYurGqwSc/BMIIBJQYDVR0fBIIBHDCCARgw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U3ViJTIwQ0EoMSkuY3J0MA0GCSqGSIb3DQEBBQUAA4IBAQB4A/MBD/nvIdiVQjyze5yqfUgpJwdQ
evCGJTtDeQ3sncgXXXFqWXrXpV1REFLH1AgrUgMZTjkC+vdmh/0fbX4wSamtmudRs2rRjDZBwFsx
EVes6hoGMcPkPzFsJ8m1CqPQNcGFm3H3+FwdqgBlrkzW6GgOwXXzOu4t9Wmtlrp+Jl0DKosFpwdE
4zHYvSOJZdEzP9z4MDTMEgJDV43AJpzAOonDgDT2WeWGmtI42USrqjiCamp6CzwuG7KN+Xtqh7+c
bsA6eP44kiOaIJv0U3oJptAf/A2UdgOxUWOgu4Tc6emQWaOeJj2uhbPMGk0PU6bn9s5pohSC0h1K
7cKtYxir</X509Certificate>
    </X509Data>
  </KeyInfo>
  <Object xmlns:mdssi="http://schemas.openxmlformats.org/package/2006/digital-signature" Id="idPackageObject">
    <Manifest>
      <Reference URI="/xl/sharedStrings.xml?ContentType=application/vnd.openxmlformats-officedocument.spreadsheetml.sharedStrings+xml">
        <DigestMethod Algorithm="http://www.w3.org/2000/09/xmldsig#sha1"/>
        <DigestValue>ZbTQ6HdNf2XB9MKhC0gCdNz3XOg=</DigestValue>
      </Reference>
      <Reference URI="/xl/worksheets/sheet1.xml?ContentType=application/vnd.openxmlformats-officedocument.spreadsheetml.worksheet+xml">
        <DigestMethod Algorithm="http://www.w3.org/2000/09/xmldsig#sha1"/>
        <DigestValue>OXY3OsvykHHXW534rBQG/yLRPII=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Ak/mbWIZQZK16COfPzKYlI2f/fg=</DigestValue>
      </Reference>
      <Reference URI="/xl/worksheets/sheet5.xml?ContentType=application/vnd.openxmlformats-officedocument.spreadsheetml.worksheet+xml">
        <DigestMethod Algorithm="http://www.w3.org/2000/09/xmldsig#sha1"/>
        <DigestValue>kub42iFIc8285MRgy4H0sFZvbjA=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sKp18EG/gKdjZRD7ARUn0ZE6hlM=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tyles.xml?ContentType=application/vnd.openxmlformats-officedocument.spreadsheetml.styles+xml">
        <DigestMethod Algorithm="http://www.w3.org/2000/09/xmldsig#sha1"/>
        <DigestValue>3jx7LRY47NAgiA9UPCBHK3lyB3s=</DigestValue>
      </Reference>
      <Reference URI="/xl/drawings/vmlDrawing1.vml?ContentType=application/vnd.openxmlformats-officedocument.vmlDrawing">
        <DigestMethod Algorithm="http://www.w3.org/2000/09/xmldsig#sha1"/>
        <DigestValue>lkxOirfdE0w+nprY65Eg2Y0LOJM=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yxQQVbZkCG+CBo/R2lTTpvUwfFY=</DigestValue>
      </Reference>
      <Reference URI="/xl/worksheets/sheet2.xml?ContentType=application/vnd.openxmlformats-officedocument.spreadsheetml.worksheet+xml">
        <DigestMethod Algorithm="http://www.w3.org/2000/09/xmldsig#sha1"/>
        <DigestValue>DTO2aQIVe6twseUjBH/LNwLOuoE=</DigestValue>
      </Reference>
      <Reference URI="/xl/workbook.xml?ContentType=application/vnd.openxmlformats-officedocument.spreadsheetml.sheet.main+xml">
        <DigestMethod Algorithm="http://www.w3.org/2000/09/xmldsig#sha1"/>
        <DigestValue>Xte5EzLTT1Irv+5NYeySc6ZwDoU=</DigestValue>
      </Reference>
      <Reference URI="/xl/calcChain.xml?ContentType=application/vnd.openxmlformats-officedocument.spreadsheetml.calcChain+xml">
        <DigestMethod Algorithm="http://www.w3.org/2000/09/xmldsig#sha1"/>
        <DigestValue>B/nya8HB48cHJY+hHdTUAfhZVRo=</DigestValue>
      </Reference>
      <Reference URI="/xl/comments1.xml?ContentType=application/vnd.openxmlformats-officedocument.spreadsheetml.comments+xml">
        <DigestMethod Algorithm="http://www.w3.org/2000/09/xmldsig#sha1"/>
        <DigestValue>rb1FXvXmGWZZMy74b7MGMVOkRLg=</DigestValue>
      </Reference>
      <Reference URI="/xl/worksheets/sheet4.xml?ContentType=application/vnd.openxmlformats-officedocument.spreadsheetml.worksheet+xml">
        <DigestMethod Algorithm="http://www.w3.org/2000/09/xmldsig#sha1"/>
        <DigestValue>aBAk537l5tZYE3NQu4en79QkkQA=</DigestValue>
      </Reference>
      <Reference URI="/xl/worksheets/sheet3.xml?ContentType=application/vnd.openxmlformats-officedocument.spreadsheetml.worksheet+xml">
        <DigestMethod Algorithm="http://www.w3.org/2000/09/xmldsig#sha1"/>
        <DigestValue>gjXSuZWM1UKX0W7KN/liWv3w+dI=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14HjxypqfhrbCC7WiWRxyGJWTNE=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Ak/mbWIZQZK16COfPzKYlI2f/fg=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sf04MpsfktACW+fJJJTYHvz6YdE=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2014-05-01T13:14:31Z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>ნატალია მოდრეკელიძის ციფრული ხელმოწერა</SignatureComments>
          <WindowsVersion>6.1</WindowsVersion>
          <OfficeVersion>14.0</OfficeVersion>
          <ApplicationVersion>14.0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2014-05-01T13:14:31Z</xd:SigningTime>
          <xd:SigningCertificate>
            <xd:Cert>
              <xd:CertDigest>
                <DigestMethod Algorithm="http://www.w3.org/2000/09/xmldsig#sha1"/>
                <DigestValue>sBrAfqIvihlsSZFQWYAKTN63tRY=</DigestValue>
              </xd:CertDigest>
              <xd:IssuerSerial>
                <X509IssuerName>CN=NBG Class 2 INT Sub CA, DC=nbg, DC=ge</X509IssuerName>
                <X509SerialNumber>429812144196088024271670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I329j/1WMxk0T8yAz8c4jmkgiwM=</DigestValue>
    </Reference>
    <Reference URI="#idOfficeObject" Type="http://www.w3.org/2000/09/xmldsig#Object">
      <DigestMethod Algorithm="http://www.w3.org/2000/09/xmldsig#sha1"/>
      <DigestValue>rJshhYltT81v9ehbDNYc+Wdqlz8=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I71mUVNQGEqvFtJwMzXht7HvWfQ=</DigestValue>
    </Reference>
  </SignedInfo>
  <SignatureValue>CPtyHxFwewJp1tQ5WcuKOEkVOadZk2EiTwIFQjgoI+DEKoL4pZ4FZdurrYjEEEkxR4r1i9Crsbjo
NdlN6cRDe2ePJQna1XeBLNiNINTQTJRBfJD6SSObacrCZnABD27QbpR5XLSzY/Z+kGcNyrR5WdTX
YPIpZeNXu8ZSTvP+Wc7nK+IKgBz9JyVTnQFGfYFr5PPrNabZJU/x9gWzJDM0+uNpATtW1AnheSho
fpAgXdrYFW6Hhaizm8Sz1L0SzWuy/yLXOHey+muiw9oQJ/tGR+ABC9a+0kJxhHLy8gi3rSAK4Msy
Dh+iGyGIPmpjShyIsb7a1OgjwJ42bkqR2BqfNw==</SignatureValue>
  <KeyInfo>
    <X509Data>
      <X509Certificate>MIIGPDCCBSSgAwIBAgIKF+BheAABAAAL9DANBgkqhkiG9w0BAQUFADBKMRIwEAYKCZImiZPyLGQB
GRYCZ2UxEzARBgoJkiaJk/IsZAEZFgNuYmcxHzAdBgNVBAMTFk5CRyBDbGFzcyAyIElOVCBTdWIg
Q0EwHhcNMTQwNDE1MTIxNDI4WhcNMTYwNDE0MTIxNDI4WjA6MRUwEwYDVQQKEwxKU0MgQlRBIEJB
TksxITAfBgNVBAMTGEJCVCAtIE5hdGlhIE1lcmFiaXNodmlsaTCCASIwDQYJKoZIhvcNAQEBBQAD
ggEPADCCAQoCggEBANv0YYp/mDx6xf+GAcoyt8JHtMZkxzUp1Stl89QL40M7E6vaVEhuiLQdPVJX
Nq/42RHtBm3Qq2cuJngftGw9SjgrZg6fD5kyMyKPVwFCJtALIVH4a1WIAB7GIdJ/cyZG1H6T4NDf
qKdA8EpPDdB6lcZsdQ7keRpUZqUp9XPxz4TJHLH9v1aQdswY4Cxk4TeJA7BRZVyhz7OjFwGNPjtj
d4tDVdB55YhBqa5dBmNKOYiUzYGSYO1a1BKaZW5r/Rx0I6eiPo/i2ZDrehpv10tvfHisgPcveQMq
0ytUaGEBUPxzxOKohFm8S33EEs9rDxjeHHInQMcpqJCJkQTIn0hdLB0CAwEAAaOCAzIwggMuMDwG
CSsGAQQBgjcVBwQvMC0GJSsGAQQBgjcVCOayYION9USGgZkJg7ihSoO+hHEEgc+QEYavnhECAWQC
ARswHQYDVR0lBBYwFAYIKwYBBQUHAwIGCCsGAQUFBwMEMAsGA1UdDwQEAwIHgDAnBgkrBgEEAYI3
FQoEGjAYMAoGCCsGAQUFBwMCMAoGCCsGAQUFBwMEMB0GA1UdDgQWBBTCxEEOfT7CeOu7T/rVdJcf
/hBw9zAfBgNVHSMEGDAWgBTDLtIv8EwvGcIngvz2LqxqsEnPwTCCASUGA1UdHwSCARwwggEYMIIB
FKCCARCgggEMhoHHbGRhcDovLy9DTj1OQkclMjBDbGFzcyUyMDIlMjBJTlQlMjBTdWIlMjBDQSgx
KSxDTj1uYmctc3ViQ0EsQ049Q0RQLENOPVB1YmxpYyUyMEtleSUyMFNlcnZpY2VzLENOPVNlcnZp
Y2VzLENOPUNvbmZpZ3VyYXRpb24sREM9bmJnLERDPWdlP2NlcnRpZmljYXRlUmV2b2NhdGlvbkxp
c3Q/YmFzZT9vYmplY3RDbGFzcz1jUkxEaXN0cmlidXRpb25Qb2ludIZAaHR0cDovL2NybC5uYmcu
Z292LmdlL2NhL05CRyUyMENsYXNzJTIwMiUyMElOVCUyMFN1YiUyMENBKDEpLmNybDCCAS4GCCsG
AQUFBwEBBIIBIDCCARwwgboGCCsGAQUFBzAChoGtbGRhcDovLy9DTj1OQkclMjBDbGFzcyUyMDIl
MjBJTlQlMjBTdWIlMjBDQSxDTj1BSUEsQ049UHVibGljJTIwS2V5JTIwU2VydmljZXMsQ049U2Vy
dmljZXMsQ049Q29uZmlndXJhdGlvbixEQz1uYmcsREM9Z2U/Y0FDZXJ0aWZpY2F0ZT9iYXNlP29i
amVjdENsYXNzPWNlcnRpZmljYXRpb25BdXRob3JpdHkwXQYIKwYBBQUHMAKGUWh0dHA6Ly9jcmwu
bmJnLmdvdi5nZS9jYS9uYmctc3ViQ0EubmJnLmdlX05CRyUyMENsYXNzJTIwMiUyMElOVCUyMFN1
YiUyMENBKDEpLmNydDANBgkqhkiG9w0BAQUFAAOCAQEAZqGzjdo7tZmG9nn0eqsK2MmuiiwmIgJl
SOOxnWphRZrMnfSIYXU3xVJfd5pcgO32ZSq3KFPhYAehtalbo2zitnMf6NV4hKavuHXc6tZsbnbI
oN0fWj3Y1TvNcwznl9ybj6oBccX9VERPrJ07fRml3esAvm3853XS4qWEYwvvgYO8keOPJbrOrMt/
OKXHb7+vLnvTUJTrg17F5OKdB5Tmn5FX8mxx1CTYifmd57td74rhnp1BYMMvNL42q4sUv9d23l8a
GIIPpCAcETcrM9ap7t4m139x+A1tKFLEbf4uEf5eOYYHjpQqmn6beomyUylSzUXnpW4NqwhVZ/Vg
Gy5HNA==</X509Certificate>
    </X509Data>
  </KeyInfo>
  <Object xmlns:mdssi="http://schemas.openxmlformats.org/package/2006/digital-signature" Id="idPackageObject">
    <Manifest>
      <Reference URI="/xl/sharedStrings.xml?ContentType=application/vnd.openxmlformats-officedocument.spreadsheetml.sharedStrings+xml">
        <DigestMethod Algorithm="http://www.w3.org/2000/09/xmldsig#sha1"/>
        <DigestValue>ZbTQ6HdNf2XB9MKhC0gCdNz3XOg=</DigestValue>
      </Reference>
      <Reference URI="/xl/worksheets/sheet1.xml?ContentType=application/vnd.openxmlformats-officedocument.spreadsheetml.worksheet+xml">
        <DigestMethod Algorithm="http://www.w3.org/2000/09/xmldsig#sha1"/>
        <DigestValue>OXY3OsvykHHXW534rBQG/yLRPII=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Ak/mbWIZQZK16COfPzKYlI2f/fg=</DigestValue>
      </Reference>
      <Reference URI="/xl/worksheets/sheet5.xml?ContentType=application/vnd.openxmlformats-officedocument.spreadsheetml.worksheet+xml">
        <DigestMethod Algorithm="http://www.w3.org/2000/09/xmldsig#sha1"/>
        <DigestValue>kub42iFIc8285MRgy4H0sFZvbjA=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sKp18EG/gKdjZRD7ARUn0ZE6hlM=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styles.xml?ContentType=application/vnd.openxmlformats-officedocument.spreadsheetml.styles+xml">
        <DigestMethod Algorithm="http://www.w3.org/2000/09/xmldsig#sha1"/>
        <DigestValue>3jx7LRY47NAgiA9UPCBHK3lyB3s=</DigestValue>
      </Reference>
      <Reference URI="/xl/drawings/vmlDrawing1.vml?ContentType=application/vnd.openxmlformats-officedocument.vmlDrawing">
        <DigestMethod Algorithm="http://www.w3.org/2000/09/xmldsig#sha1"/>
        <DigestValue>lkxOirfdE0w+nprY65Eg2Y0LOJM=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yxQQVbZkCG+CBo/R2lTTpvUwfFY=</DigestValue>
      </Reference>
      <Reference URI="/xl/worksheets/sheet2.xml?ContentType=application/vnd.openxmlformats-officedocument.spreadsheetml.worksheet+xml">
        <DigestMethod Algorithm="http://www.w3.org/2000/09/xmldsig#sha1"/>
        <DigestValue>DTO2aQIVe6twseUjBH/LNwLOuoE=</DigestValue>
      </Reference>
      <Reference URI="/xl/workbook.xml?ContentType=application/vnd.openxmlformats-officedocument.spreadsheetml.sheet.main+xml">
        <DigestMethod Algorithm="http://www.w3.org/2000/09/xmldsig#sha1"/>
        <DigestValue>Xte5EzLTT1Irv+5NYeySc6ZwDoU=</DigestValue>
      </Reference>
      <Reference URI="/xl/calcChain.xml?ContentType=application/vnd.openxmlformats-officedocument.spreadsheetml.calcChain+xml">
        <DigestMethod Algorithm="http://www.w3.org/2000/09/xmldsig#sha1"/>
        <DigestValue>B/nya8HB48cHJY+hHdTUAfhZVRo=</DigestValue>
      </Reference>
      <Reference URI="/xl/comments1.xml?ContentType=application/vnd.openxmlformats-officedocument.spreadsheetml.comments+xml">
        <DigestMethod Algorithm="http://www.w3.org/2000/09/xmldsig#sha1"/>
        <DigestValue>rb1FXvXmGWZZMy74b7MGMVOkRLg=</DigestValue>
      </Reference>
      <Reference URI="/xl/worksheets/sheet4.xml?ContentType=application/vnd.openxmlformats-officedocument.spreadsheetml.worksheet+xml">
        <DigestMethod Algorithm="http://www.w3.org/2000/09/xmldsig#sha1"/>
        <DigestValue>aBAk537l5tZYE3NQu4en79QkkQA=</DigestValue>
      </Reference>
      <Reference URI="/xl/worksheets/sheet3.xml?ContentType=application/vnd.openxmlformats-officedocument.spreadsheetml.worksheet+xml">
        <DigestMethod Algorithm="http://www.w3.org/2000/09/xmldsig#sha1"/>
        <DigestValue>gjXSuZWM1UKX0W7KN/liWv3w+dI=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14HjxypqfhrbCC7WiWRxyGJWTNE=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Ak/mbWIZQZK16COfPzKYlI2f/fg=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sf04MpsfktACW+fJJJTYHvz6YdE=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2014-05-01T13:30:37Z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/>
          <SignatureText/>
          <SignatureImage/>
          <SignatureComments>ნათია მერაბიშვილი ელექტრონული ხელმოწერა </SignatureComments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2014-05-01T13:30:37Z</xd:SigningTime>
          <xd:SigningCertificate>
            <xd:Cert>
              <xd:CertDigest>
                <DigestMethod Algorithm="http://www.w3.org/2000/09/xmldsig#sha1"/>
                <DigestValue>8RPynJcdY1ZVAv+9yrosddUcz5M=</DigestValue>
              </xd:CertDigest>
              <xd:IssuerSerial>
                <X509IssuerName>CN=NBG Class 2 INT Sub CA, DC=nbg, DC=ge</X509IssuerName>
                <X509SerialNumber>112753523142135958735860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RC</vt:lpstr>
      <vt:lpstr>RI</vt:lpstr>
      <vt:lpstr>RC-O</vt:lpstr>
      <vt:lpstr>Ratios</vt:lpstr>
      <vt:lpstr>shareholders</vt:lpstr>
      <vt:lpstr>Ratios!Print_Area</vt:lpstr>
      <vt:lpstr>RI!Print_Area</vt:lpstr>
    </vt:vector>
  </TitlesOfParts>
  <Company>nbg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Ramishvili</dc:creator>
  <cp:lastModifiedBy>Tanato Ukleba</cp:lastModifiedBy>
  <cp:lastPrinted>2013-10-28T11:29:25Z</cp:lastPrinted>
  <dcterms:created xsi:type="dcterms:W3CDTF">2006-03-24T12:21:33Z</dcterms:created>
  <dcterms:modified xsi:type="dcterms:W3CDTF">2014-05-01T12:45:03Z</dcterms:modified>
</cp:coreProperties>
</file>