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i.potskhverashvili\Desktop\გამჭვირვალობა ახალი\ESG\"/>
    </mc:Choice>
  </mc:AlternateContent>
  <xr:revisionPtr revIDLastSave="0" documentId="13_ncr:1_{5EB9785C-61D1-4726-9D02-785C66FE164A}" xr6:coauthVersionLast="47" xr6:coauthVersionMax="47" xr10:uidLastSave="{00000000-0000-0000-0000-000000000000}"/>
  <bookViews>
    <workbookView xWindow="-108" yWindow="-108" windowWidth="15576" windowHeight="11904" tabRatio="670" firstSheet="3" activeTab="5" xr2:uid="{00000000-000D-0000-FFFF-FFFF00000000}"/>
  </bookViews>
  <sheets>
    <sheet name="Note " sheetId="16" r:id="rId1"/>
    <sheet name="1. Business Model GEO" sheetId="14" r:id="rId2"/>
    <sheet name="2. Policies and DD GEO" sheetId="15" r:id="rId3"/>
    <sheet name="3. Outcomes GEO" sheetId="12" r:id="rId4"/>
    <sheet name="4.Risks and Management GEO" sheetId="13" r:id="rId5"/>
    <sheet name="5. KPI GEO" sheetId="11"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3" i="11" l="1"/>
  <c r="E41" i="11"/>
  <c r="E40" i="11"/>
  <c r="E39" i="11"/>
  <c r="E31" i="11"/>
  <c r="E30" i="11"/>
  <c r="E29"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tc={FB140E66-2764-44B1-A9B8-470CF1D9A74A}</author>
    <author>tc={981D3B8E-D520-4EC2-8A7E-CB3D3CEFE274}</author>
  </authors>
  <commentList>
    <comment ref="E39" authorId="0" shapeId="0" xr:uid="{FB140E66-2764-44B1-A9B8-470CF1D9A74A}">
      <text>
        <t>[Threaded comment]
Your version of Excel allows you to read this threaded comment; however, any edits to it will get removed if the file is opened in a newer version of Excel. Learn more: https://go.microsoft.com/fwlink/?linkid=870924
Comment:
    აქ ავიღე მარტო გარე ტრეინინგების რაოდენობა. ქვედა უჯრაში საშუალო თანხას ითხოვენ და შედარებადი რომ იყოს</t>
      </text>
    </comment>
    <comment ref="E40" authorId="1" shapeId="0" xr:uid="{981D3B8E-D520-4EC2-8A7E-CB3D3CEFE274}">
      <text>
        <t>[Threaded comment]
Your version of Excel allows you to read this threaded comment; however, any edits to it will get removed if the file is opened in a newer version of Excel. Learn more: https://go.microsoft.com/fwlink/?linkid=870924
Comment:
    9235 და 9245 საბალანსო ანგარიშების წლიური ნაშთი გავყავი ტრეინინგების რაოდ-ზე</t>
      </text>
    </comment>
  </commentList>
</comments>
</file>

<file path=xl/sharedStrings.xml><?xml version="1.0" encoding="utf-8"?>
<sst xmlns="http://schemas.openxmlformats.org/spreadsheetml/2006/main" count="199" uniqueCount="138">
  <si>
    <t>%</t>
  </si>
  <si>
    <t xml:space="preserve">% </t>
  </si>
  <si>
    <t>საზომი ერთეული</t>
  </si>
  <si>
    <t>შენიშვნა</t>
  </si>
  <si>
    <t>პასუხი</t>
  </si>
  <si>
    <t>კომენტარი</t>
  </si>
  <si>
    <t>შესრულების ძირითადი ინდიკატორი (KPI)</t>
  </si>
  <si>
    <t>გაცემის ვალუტა</t>
  </si>
  <si>
    <t xml:space="preserve">თუ სუბიექტი მწვანე სესხებს სხვადასხვა ვალუტაში გასცემს, გთხოვთ ინფორმაცია წარმოადგინოთ თითოეული ვალუტისთვის ცალ-ცალკე. </t>
  </si>
  <si>
    <t>გარემოსდაცვითი</t>
  </si>
  <si>
    <t>სოციალური</t>
  </si>
  <si>
    <t>მმართველობითი</t>
  </si>
  <si>
    <t xml:space="preserve">მრავალფეროვნება სამუშაო ადგილზე - ქალების პროცენტული წილი შუალედურ მენეჯმენტში საანგარიშო წლის ბოლოს. </t>
  </si>
  <si>
    <t>შუალედური მენეჯმენტი - განისაზღვრება ორგანიზაციის შიდა განმარტების შესაბამისად</t>
  </si>
  <si>
    <t>ლარი</t>
  </si>
  <si>
    <t>დღეების რაოდენობა</t>
  </si>
  <si>
    <t>მომხმარებელთა კმაყოფილება - აწარმოებს თუ არა სუბიექტი გამოკითხვას მომხმარებლის მომსახურებით კმაყოფილების შესახებ?</t>
  </si>
  <si>
    <t>დიახ/არა</t>
  </si>
  <si>
    <t>ამტკიცებს თუ არა საბჭო როგორც ESG სტრატეგიას, ასევე ESG პოლიტიკას?</t>
  </si>
  <si>
    <t xml:space="preserve">თუ სუბიექტი მწვანე სავალო ფასიან ქაღალდებს სხვადასხვა ვალუტაში უშვებს, გთხოვთ ინფორმაცია წარმოადგინოთ თითოეული ვალუტისთვის ცალ-ცალკე. </t>
  </si>
  <si>
    <t>გამოშვების ვალუტა</t>
  </si>
  <si>
    <t>ტონა CO2</t>
  </si>
  <si>
    <t>მრავალფეროვნება სამუშაო ადგილზე - ქალების პროცენტული წილი თანამშრომლების მთლიან რაოდენობაში საანგარიშო წლის ბოლოს.</t>
  </si>
  <si>
    <t>მრავალფეროვნება სამუშაო ადგილზე - ქალების პროცენტული წილი მაღალ მენეჯმენტში საანგარიშო წლის ბოლოს.</t>
  </si>
  <si>
    <t>ინფორმაციის გამჟღავნება ბიზნეს მოდელის შესახებ</t>
  </si>
  <si>
    <t>შეკითხვა</t>
  </si>
  <si>
    <t>დამატებითი კომენტარები</t>
  </si>
  <si>
    <t xml:space="preserve">
</t>
  </si>
  <si>
    <t>&lt;20</t>
  </si>
  <si>
    <t>20-30</t>
  </si>
  <si>
    <t>30-40</t>
  </si>
  <si>
    <t>40-50</t>
  </si>
  <si>
    <t>&gt;50</t>
  </si>
  <si>
    <t xml:space="preserve">გაცემის ვალუტა </t>
  </si>
  <si>
    <t xml:space="preserve">გთხოვთ მიუთითოთ სუბიექტის მიერ გამოყენებული ტერმინი "მწვანე"-ს განმარტება; თუ სუბიექტი მწვანე სესხებს სხვადასხვა ვალუტაში გასცემს, გთხოვთ ინფორმაცია წარმოადგინოთ თითოეული ვალუტისთვის ცალ-ცალკე. </t>
  </si>
  <si>
    <t xml:space="preserve">აქვს თუ არა სუბიექტს ქვემოთ მოცემული ნარჩენების მართვის პოლიტიკიდან რომელიმე დანერგილი:   </t>
  </si>
  <si>
    <t xml:space="preserve">   შემცირება;</t>
  </si>
  <si>
    <t xml:space="preserve">   მეორადი გამოყენება;</t>
  </si>
  <si>
    <t xml:space="preserve">   გადამუშავება;</t>
  </si>
  <si>
    <t xml:space="preserve">   კომპოსტირება;</t>
  </si>
  <si>
    <t xml:space="preserve">   სხვა, გთხოვთ მიუთითოთ: </t>
  </si>
  <si>
    <t>მაღალი მენეჯმენტი - დირექტორთა საბჭო, სამეთვალყურეო საბჭო</t>
  </si>
  <si>
    <t>საანგარიშო წლის განმავლობაში გაცემული მწვანე სესხები (ნაკადები).</t>
  </si>
  <si>
    <t>მწვანე სესხების წილი საანგარიშო წლის განმავლობაში გაცემულ მთლიან სესხებში (ნაკადები).</t>
  </si>
  <si>
    <t>საანგარიშო წლის ბოლოს მწვანე საინვესტიციო ფასიანი ქაღალდების წილი მთლიან საინვესტიციო ფასიან ქაღალდებში.</t>
  </si>
  <si>
    <t>საანგარიშო წლის განმავლობაში გამოშვებული მწვანე სავალო ფასიანი ქაღალდების მოცულობა.</t>
  </si>
  <si>
    <t>იმ სესხების პროცენტული წილი, რომელმაც საანგარიშო პერიოდის მანძილზე ESG სკრინინგი გაიარა.</t>
  </si>
  <si>
    <t>სათბურის გაზების ემისიის სამიზნე მაჩვენებელი, ასეთის არსებობის შემთხვევაში.</t>
  </si>
  <si>
    <t xml:space="preserve">ასაკობრივი სტრუქტურა / განაწილება - დასაქმებულთა რაოდენობა ასაკობრივ ჯგუფში: </t>
  </si>
  <si>
    <t>ტრეინინგი და განათლება - იმ თანამშრომლების წილი, რომლებმაც გაიარეს ტრეინინგი საანგარიშო წლის განმავლობაში.</t>
  </si>
  <si>
    <t>თანამშრომელთა დენადობის მაჩვენებელი.</t>
  </si>
  <si>
    <t>ტრეინინგი და განათლება - თითო თანამშრომლის ტრეინინგზე გაწეული საშუალო ხარჯი საანგარიშო წლის განმავლობაში.</t>
  </si>
  <si>
    <t>გთხოვთ, მიუთითოთ სუბიექტის მიერ გამოყენებული "სოციალური / მდგრადი"-ის განმარტება.</t>
  </si>
  <si>
    <t xml:space="preserve">აქვს თუ არა დანერგილი ორგანიზაციას შემდეგი პოლიტიკა : </t>
  </si>
  <si>
    <t xml:space="preserve">   ქრთამის აღების საწინააღმდეგო პოლიტიკა;</t>
  </si>
  <si>
    <t xml:space="preserve">   ბიზნესის უწყვეტობის პოლიტიკა;</t>
  </si>
  <si>
    <t xml:space="preserve">   ეთიკის პოლიტიკა.</t>
  </si>
  <si>
    <t>შედეგებთან დაკავშირებული ინფორმაციის გამჟღავნება</t>
  </si>
  <si>
    <t>სხვა შესაბამისი ინფორმაცია</t>
  </si>
  <si>
    <t>ინფორმაციის გამჟღავნება ძირითადი რისკებისა და მენეჯმენტის შესახებ</t>
  </si>
  <si>
    <t>ინფორმაციის გამჟღავნება შესრულების ძირითადი ინდიკატორების მიხედვით</t>
  </si>
  <si>
    <t xml:space="preserve">ჯანსაღი და უსაფრთხო სამუშაო გარემო - აქვს თუ არა სუბიექტს ჯანსაღი და უსაფრთხო სამუშაო გარემოს უზრუნველსაყოფად შესაბამისი პოლიტიკა და პროცედურები? გთხოვთ, მიუთითოთ დეტალები. </t>
  </si>
  <si>
    <t>პოლიტიკისა და დიუ დილიჯენსის (Due Diligence) პროცესების შესახებ ინფორმაციის გამჟღავნება</t>
  </si>
  <si>
    <t xml:space="preserve">აღწერეთ თუ როგორ ახორციელებს სუბიექტი ESG რისკებისა და შესაძლებლობების  შესაბამის საინვესტიციო და დაკრედიტების სტრატეგიებში ინტეგრირებას. </t>
  </si>
  <si>
    <t xml:space="preserve">აღწერეთ თუ როგორ აფასებს სუბიექტი საინვესტიციო და სასესხო პორტფელების ESG რისკებისა და შესაძლებლობების გავლენას  ბიზნეს მოდელზე, სტრატეგიასა და ფინანსურ დაგეგმვაზე. </t>
  </si>
  <si>
    <t>აღწერეთ სუბიექტის ESG პოლიტიკის შედეგები. მათ შორის, დაახასიათეთ თუ როგორ შეესაბამება შედეგები სუბიექტის მიერ ESG რისკებისა და შესაძლებლობების მართვისთვის დასახულ სამიზნე მაჩვენებლებსა და ინდიკატორებს.</t>
  </si>
  <si>
    <t xml:space="preserve">აღწერეთ ძირითადი ESG რისკები, რომლებიც სუბიექტმა მოკლევადიანი, საშუალოვადიანი და გრძელვადიანი პერიოდისთვის გამოავლინა. ასევე, აღწერეთ ის დაშვებები, რომლებიც ამ რისკების გამოვლენისას იქნა გამოყენებული. </t>
  </si>
  <si>
    <t>აღწერეთ პროცესები თუ როგორ ახორციელებს სუბიექტი ESG რისკების გამოვლენასა და შეფასებას მოკლევადიანი, საშუალოვადიანი და გრძელვადიანი პერიოდისთვის. ასევე,   წარმოადგინეთ თუ როგორ განმარტავს სუბიექტი მოკლე, საშუალო და გრძელვადიან პერიოდს.</t>
  </si>
  <si>
    <t>აღწერეთ ESG რისკების მართვის ზოგადი პროცესები და ასევე, თუ როგორ ახორციელებს სუბიექტი გამოვლენილი კონკრეტული ESG რისკების მართვას.</t>
  </si>
  <si>
    <t>აღწერეთ როგორ არის ESG რისკების გამოვლენის, შეფასებისა და მართვის პროცესები ინტეგრირებული სუბიექტის ერთიანი რისკების მართვის სისტემაში.</t>
  </si>
  <si>
    <t xml:space="preserve">აღწერეთ, როგორ აფასებს სუბიექტი ფინანსური და არაფინანსური აქტივების ESG რისკებზე დამოკიდებულებას. </t>
  </si>
  <si>
    <t>დაახასიათეთ ESG რისკები ტრადიციული რისკების კატეგორიების კონტექსტში, როგორიცაა საკრედიტო რისკი, საბაზრო რისკი და საოპერაციო რისკი.</t>
  </si>
  <si>
    <t>აღწერეთ გირაოს რა მოცულობაა განსაკუთრებით მაღალი ESG რისკების მატარებელი.</t>
  </si>
  <si>
    <t>მრავალფეროვნება სამუშაო ადგილზე - შეზღუდული შესაძლებლობის მქონე პირთა პროცენტული წილი მთლიან თანამშრომლებში საანგარიშო წლის ბოლოს.</t>
  </si>
  <si>
    <t xml:space="preserve">ადამიანის უფლებები - დაწესებულების ინფრასტრუქტურის, დოკუმენტებისა და ვებგვერდების ხელმისაწვდომობა შეზღუდული შესაძლებლობის მქონე პირებისთვის. </t>
  </si>
  <si>
    <t>აღწერეთ, თუ როგორ არის ადაპტირებული დაწესებულების ინფრასტრუქტურა, დოკუმენტები და ვებგვერდები, რათა ისინი ხელმისაწვდომი იყოს შეზღუდული შესაძლებლობების მქონე თანამშრომლებისთვის და მომხმარებლებისთვის.</t>
  </si>
  <si>
    <t>ანტი-კონკურენციული ქმედებების, არა-სანდო და მონოპოლიური პრაქტიკის გამო გადახდილი ჯარიმები და საჩივრებსა და სასამართლო სარჩელებზე გაწეული ხარჯები საანგარიშო წლის განმავლობაში.</t>
  </si>
  <si>
    <t xml:space="preserve">აღწერეთ, სუბიექტი თუ შეისწავლის მისი პარტნიორები ახდენენ თუ არა ESG რისკებისა და შესაძლებლობების გათვალისწინებას. </t>
  </si>
  <si>
    <t xml:space="preserve">აღწერეთ თუ როგორი ზეგავლენა შეიძლება იქონიოს დაბალი ემისიის ეკონომიკაზე გადასვლამ საინვესტიციო და დაკრედიტების სტრატეგიებზე. </t>
  </si>
  <si>
    <t>აღწერეთ სუბიექტის პოლიტიკა, რომელიც ESG საკითხებთან არის დაკავშირებული.</t>
  </si>
  <si>
    <t>აღწერეთ ESG საკითხებთან დაკავშირებული სამიზნე მაჩვენებლები, რომელიც სუბიექტმა თავისი პოლიტიკის ფარგლებში განსაზღვრა.</t>
  </si>
  <si>
    <t xml:space="preserve">აღწერეთ სუბიექტის მიდგომა დიუ დილიჯენსის მიმართ (მათ შორის პროექტების დონეზე) და ასევე ნებისმიერი სტანდარტი ან გზამკვლევი, რომლითაც სუბიექტი ამ პროცესში ხელმძღვანელობს. </t>
  </si>
  <si>
    <r>
      <t xml:space="preserve">გთხოვთ, წარმოადგინოთ ინფორმაცია ორგანიზაციის ძირითადი გარემოსდაცვითი, სოციალური და მმართველობითი საკითხების (ESG) რისკების შესახებ. ასევე, თუ როგორ ხდება ამ რისკების მართვა და შერბილება. ფორმა სასურველია შეივსოს </t>
    </r>
    <r>
      <rPr>
        <b/>
        <i/>
        <u/>
        <sz val="12"/>
        <color theme="3" tint="-0.249977111117893"/>
        <rFont val="Times New Roman"/>
        <family val="1"/>
      </rPr>
      <t xml:space="preserve">ეროვნული ბანკის ESG ანგარიშგებისა და გამჟღავნების პრინციპების </t>
    </r>
    <r>
      <rPr>
        <i/>
        <sz val="12"/>
        <color theme="3" tint="-0.249977111117893"/>
        <rFont val="Times New Roman"/>
        <family val="1"/>
      </rPr>
      <t>შესაბამისად.</t>
    </r>
  </si>
  <si>
    <t xml:space="preserve">აღწერეთ, თუ როგორ ახორციელებს სუბიექტი ESG ასპექტების ყოველდღიურ პროცესებში ინტეგრირებას. </t>
  </si>
  <si>
    <r>
      <t xml:space="preserve">გთხოვთ შეავსოთ ESG–სთან დაკავშირებული ინფორმაცია სუბიექტის ბიზნეს მოდელის შესახებ ქვემოთ. ფორმა სასურველია შეივსოს </t>
    </r>
    <r>
      <rPr>
        <b/>
        <i/>
        <u/>
        <sz val="12"/>
        <color theme="3" tint="-0.249977111117893"/>
        <rFont val="Times New Roman"/>
        <family val="1"/>
      </rPr>
      <t>ეროვნული ბანკის ESG ანგარიშგებისა და გამჟღავნების პრინციპების</t>
    </r>
    <r>
      <rPr>
        <i/>
        <sz val="12"/>
        <color theme="3" tint="-0.249977111117893"/>
        <rFont val="Times New Roman"/>
        <family val="1"/>
      </rPr>
      <t xml:space="preserve"> შესაბამისად. გთხოვთ გაითვალისწინოთ, რომ ქვემოთ მოცემული კითხვები არ არის ამომწურავი და ზოგად მითითებებს წარმოადგენს.</t>
    </r>
  </si>
  <si>
    <t xml:space="preserve">აღწერეთ ის არხები, რომლებითაც შეიძლება სუბიექტის ბიზნეს მოდელმა გავლენა იქონიოს, როგორც დადებითი ისევე უარყოფითი კუთხით, გარემოსა და საზოგადოებაზე. </t>
  </si>
  <si>
    <t>აღწერეთ შესაძლებლობები, რომლებიც დაკავშირებულია რესურსების ეფექტიანი გამოყენებასთან, ხარჯების შემცირებასთან, დაბალი ემისიის/ნაკლებად დამაბინძურებელ ენერგიის წყაროებზე გადასვლასთან, ახალი პროდუქტებისა და მომსახურების განვითარებასთან, ახალი ბაზრების ათვისებასთან და ღირებულების შექმნის ყველა რგოლზე მდგრადობის უზრუნველყოფასთან.</t>
  </si>
  <si>
    <t>აღწერეთ თუ როგორ ახორციელებს ESG საკითხების მართვის ზედამხედველობას სუბიექტის აღმასრულებელი ოფიცერი, დირექტორთა საბჭო ან უმაღლესი მმართველობითი ორგანო.</t>
  </si>
  <si>
    <t xml:space="preserve">აღწერეთ თუ როგორ უწყობს ხელს სუბიექტი ESG საკითხებთან დაკავშირებული რისკების უკეთესი გამჟღავნებისა და პროცედურების დანერგვას მონაცემთა ხელმისაწვდომობის გასაუმჯობესებლად. ასევე, აღწერეთ სუბიექტის ნებისმიერი ქმედება, რომელიც ემსახურება კლიენტების ცნობადობის ამაღლებას საკრედიტო და საინვესტიციო პროცესებში ESG საკითხების მნიშვნელობის შესახებ.   </t>
  </si>
  <si>
    <t>აღწერეთ, თუ როგორ გაითვალისწინება სუბიექტის საინვესტიციო გადაწყვეტილებების მიღების პროცესში ESG–სთან დაკავშირებული საკითხები, როგორც ღირებულების შემქმნელი.</t>
  </si>
  <si>
    <t>აღწერეთ დროთა განმავლობაში ESG-სთან დაკავშირებული აქტივების მოცულობის ტენდენცია შესაბამის მიზნობრივ მაჩვენებელთან და ESG რისკებთან მიმართებით.</t>
  </si>
  <si>
    <t>საანგარიშო წლის განმავლობაში გამოშვებულ სავალო ფასიან ქაღალდებში მწვანე სავალო ფასიანი ქაღალდების წილი.</t>
  </si>
  <si>
    <t>იმ სესხების პროცენტული წილი, რომლებიც საანგარიშო პერიოდის მანძილზე ESG სკრინინგის საფუძველზე იქნა უარყოფილი.</t>
  </si>
  <si>
    <t>პროცენტული წილი იმ სესხებში, რომლებმაც ESG სკრინინგი გაიარა.</t>
  </si>
  <si>
    <t>უმოქმედო სესხები -არასტანდარტული, საეჭვო და უიმედო სესხების ჯამი.</t>
  </si>
  <si>
    <t xml:space="preserve">ახორციელებს თუ არა სუბიექტი გარემოსდაცვით აქტივობებს  (მაგალითად, ელექტრომობილების გამოყენება, მზის პანელების  ადგილობრივ ოფისებში ინსტალირება, ოფისების ენერგოეფექტურობის გაუმჯობესება და ა.შ.), გთხოვთ დააკონკრეტოთ. </t>
  </si>
  <si>
    <t>სათბურის გაზების მთლიანი ემისია (scope 1, scope 2, scope 3) საანგარიშო წლისათვის.</t>
  </si>
  <si>
    <t>ტონა CO2  ან პროცენტული შემცირება საბაზისო წელთან შედარებით</t>
  </si>
  <si>
    <t>წლიური დენადობის მაჩვენებელი = 100*(სამსახურიდან წასულ თანამშრომელთა რაოდენობა)/((წლის დასაწყისში თანამშრომელთა რაოდენობა + წლის ბოლოს თანამშრომელთა რაოდენობა)/2)</t>
  </si>
  <si>
    <t>თუ სუბიექტი ფასიან ქაღალდებს სხვადასხვა ვალუტაში უშვებს, გთხოვთ ინფორმაცია წარმოადგინოთ თითოეული ვალუტისთვის ცალ-ცალკე.</t>
  </si>
  <si>
    <t>აღნიშნული მოიცავს ისეთ საკითხებს, როგორებიცაა საგანგებო სიტუაციებზე რეაგირების ტრეინინგის ჩატარება, პირველადი დახმარების და ხანძარსაწინააღმდეგო ქმედებების შესახებ ტრენინგის ჩატარება, ჯანსაღი სამუშაო გარემოს კულტურის დამკვიდრება, ზეგანაკვეთური მუშაობის პრაქტიკა და სხვა.</t>
  </si>
  <si>
    <t xml:space="preserve">  ანტიკორუფციული და ფულის გათეთრების საწინააღმდეგო   პოლიტიკა;</t>
  </si>
  <si>
    <t>არსებობს თუ არა ორგანიზაციაში სპეციალურად განკუთვნილი ორგანო / თანამშრომელი, რომელიც პასუხისმგებელია გარემოსდაცვითი და სოციალური პოლიტიკისა და მისი განხორციელების ზედამხედველობაზე?</t>
  </si>
  <si>
    <t>არსებობს თუ არა პროცედურები რომლებიც აწესრიგებს საკონსულტაციო შეხვედრებს დაინტერესებულ მხარეებსა და დირექტორთა საბჭოს (სამეთვალყურეო საბჭოს) შორის გარემოსდაცვით და სოციალურ თემებზე?</t>
  </si>
  <si>
    <r>
      <t xml:space="preserve">გთხოვთ შეავსოთ ESG–სთან დაკავშირებული ინფორმაცია სუბიექტის პოლიტიკისა და დიუ დილიჯენსის (due diligence) პროცესების შესახებ ქვემოთ. ფორმა სასურველია შეივსოს </t>
    </r>
    <r>
      <rPr>
        <b/>
        <i/>
        <u/>
        <sz val="12"/>
        <color theme="3" tint="-0.249977111117893"/>
        <rFont val="Times New Roman"/>
        <family val="1"/>
      </rPr>
      <t>ეროვნული ბანკის ESG ანგარიშგებისა და გამჟღავნების პრინციპების</t>
    </r>
    <r>
      <rPr>
        <i/>
        <sz val="12"/>
        <color theme="3" tint="-0.249977111117893"/>
        <rFont val="Times New Roman"/>
        <family val="1"/>
      </rPr>
      <t xml:space="preserve"> შესაბამისად. გთხოვთ გაითვალისწინოთ, რომ ქვემოთ მოცემული კითხვები არ არის ამომწურავი და ზოგად მითითებებს წარმოადგენს. </t>
    </r>
  </si>
  <si>
    <r>
      <t xml:space="preserve">გთხოვთ შეავსოთ ESG–სთან დაკავშირებული ინფორმაცია სუბიექტის შედეგების შესახებ ქვემოთ. ფორმა სასურველია შეივსოს </t>
    </r>
    <r>
      <rPr>
        <b/>
        <i/>
        <u/>
        <sz val="12"/>
        <color theme="3" tint="-0.249977111117893"/>
        <rFont val="Times New Roman"/>
        <family val="1"/>
      </rPr>
      <t xml:space="preserve">ეროვნული ბანკის ESG ანგარიშგებისა და გამჟღავნების პრინციპების </t>
    </r>
    <r>
      <rPr>
        <i/>
        <sz val="12"/>
        <color theme="3" tint="-0.249977111117893"/>
        <rFont val="Times New Roman"/>
        <family val="1"/>
      </rPr>
      <t>შესაბამისად. გთხოვთ გაითვალისწინოთ, რომ ქვემოთ მოცემული კითხვები არ არის ამომწურავი და ზოგად მითითებებს წარმოადგენს.</t>
    </r>
  </si>
  <si>
    <r>
      <t xml:space="preserve">გთხოვთ შეავსოთ ESG–სთან დაკავშირებული ინფორმაცია სუბიექტის ძირითადი რისკებისა და მენეჯმენტის შესახებ ქვემოთ. ფორმა სასურველია შეივსოს </t>
    </r>
    <r>
      <rPr>
        <b/>
        <i/>
        <u/>
        <sz val="12"/>
        <color theme="3" tint="-0.249977111117893"/>
        <rFont val="Times New Roman"/>
        <family val="1"/>
      </rPr>
      <t xml:space="preserve">ეროვნული ბანკის ESG ანგარიშგებისა და გამჟღავნების პრინციპების </t>
    </r>
    <r>
      <rPr>
        <i/>
        <sz val="12"/>
        <color theme="3" tint="-0.249977111117893"/>
        <rFont val="Times New Roman"/>
        <family val="1"/>
      </rPr>
      <t>შესაბამისად. გთხოვთ გაითვალისწინოთ, რომ ქვემოთ მოცემული კითხვები არ არის ამომწურავი და ზოგად მითითებებს წარმოადგენს.</t>
    </r>
  </si>
  <si>
    <t>მწვანე სესხების წილი მთლიან პორტფელში (ნაშთები) საანგარიშო წლის ბოლოსთვის.</t>
  </si>
  <si>
    <t>მრავალფეროვნება სამუშაო ადგილზე - სამუშაო ძალის ასაკობრივი განაწილება საანგარიშო წლის ბოლოსთვის.</t>
  </si>
  <si>
    <t>დეკრეტული შვებულება - დეკრეტული შვებულების საშუალო ხანგრძლივობა საანგარიშო წლის განმავლობაში.</t>
  </si>
  <si>
    <t>მომხმარებელთა კონფიდენციალურობის საკითხები - შემოსული საჩივრების საერთო რაოდენობა, რაც მომხმარებელთა კონფიდენციალურობის დარღვევას ეხება საანგარიშო წლის განმავლობაში.</t>
  </si>
  <si>
    <t>მომხმარებელთა კონფიდენციალურობის საკითხები - მომხმარებელთა მონაცემების შესახებ ინფორმაციის გაჟონვის, მოპარვის ან დაკარგვის შემთხვევების საერთო რაოდენობა საანგარიშო წლის განმავლობაში.</t>
  </si>
  <si>
    <t xml:space="preserve">მომხმარებელთა კმაყოფილება - კმაყოფილი მომხმარებლების პროცენტული წილი მთლიან გამოკითხულ მომხმარებლებში საანგარიშო წლის განმავლობაში. </t>
  </si>
  <si>
    <t>ადამიანის უფლებები - ადამიანის უფლებების დარღვევასთან დაკავშირებით შეტანილი, განხილული ან გადაწყვეტილი საჩივრების რაოდენობა საანგარიშო პერიოდის განმავლობაში.</t>
  </si>
  <si>
    <t xml:space="preserve">სოციალური / მდგრადი სესხების წილი მთლიან პორტფელში (ნაშთები) საანგარიშო წლის ბოლოს. </t>
  </si>
  <si>
    <t>უმოქმედო მწვანე სესხების წილი მთლიან მწვანე სესხებში საანგარიშო წლის ბოლოსთვის.</t>
  </si>
  <si>
    <t>გთხოვთ წარმოადგინოთ ინფორმაცია ცალ-ცალკე ფიზიკური და იურიდიული პირებისთვის</t>
  </si>
  <si>
    <t>გთხოვთ, წარმოადგინოთ ინფორმაცია ცალ-ცალკე ფიზიკური და იურიდიული პირებისთვის</t>
  </si>
  <si>
    <t>გთხოვთ წარმოადგინოთ ინფორმაცია ცალ-ცალკე ფიზიკური და იურიდიული პირებისთვის.</t>
  </si>
  <si>
    <t>სოციალური / მდგრადი საინვესტიციო ფასიანი ქაღალდების მოცულობა საანგარიშო წლის ბოლოს.</t>
  </si>
  <si>
    <t>სოციალური / მდგრადი საინვესტიციო ფასიანი ქაღალდების წილი საინვესტიციო ფასიანი ქაღალდების მთლიან რაოდენობაში საანგარიშო წლის ბოლოს.</t>
  </si>
  <si>
    <t>დეკრეტული შვებულება - დასაქმებულთა საერთო რაოდენობა, რომლებმაც დეკრეტული შვებულება აიღეს საანგარიშო წლის განმავლობაში.</t>
  </si>
  <si>
    <t>გამოშვებული მწვანე სავალო ფასიანი ქაღალდების მთლიანი მოცულობა (ნაშთები) საანგარიშო წლის ბოლოს.</t>
  </si>
  <si>
    <t>მწვანე საინვესტიციო ფასიანი ქაღალდების მოცულობა საანგარიშო წლის ბოლოს.</t>
  </si>
  <si>
    <t>მწვანე სესხების მთლიანი მოცულობა (ნაშთები) საანგარიშო წლის ბოლოს.</t>
  </si>
  <si>
    <t>აღნიშნული შაბლონი საქართველოს ეროვნული ბანკის გარემოსდაცვითი, სოციალური და მმართველობითი (ESG) საკითხების ანგარიშგებისა და გამჟღავნების შესახებ პრინციპების დანართს წარმოადგენს. ESG პრინციპები და თანდართული შაბლონი ძირითადად შექმნილია იმისთვის, რომ ხელი შეუწყოს კომერციულ ბანკებს გაამჟღავნონ ESG–თან დაკავშირებული ინფორმაცია თანმიმდევრული, თავსებადი და შედარებადი ფორმით. ამასთან, სებ-ი ასევე მოუწოდებს სხვა ტიპის ფინანსური ინსტიტუტებსა და არაფინანსური სექტორის სუბიექტებს გაამჟღავნონ ESG-ს შესახებ ინფორმაცია და ამისთვის აღნიშნული პრინციპებით და შაბლონით იხელმძღვანელონ .</t>
  </si>
  <si>
    <t>გთხოვთ, წარმოადგინოთ ESG საკითხებთან დაკავშირებული ინფორმაცია სუბიექტის 1.ბიზნეს მოდელის; 2.პოლიტიკისა და დიუ დილიჯენსის;  3.შედეგების; 4.რისკებისა და მენეჯმენტის შესახებ და შეავსოთ KPI–ს ფორმა შესაბამის გვერდებზე. ფორმა უნდა შეივსოს ეროვნული ბანკის ESG ანგარიშგებისა და გამჟღავნების პრინციპების შესაბამისად. გთხოვთ გაითვალისწინოთ, რომ წარმოდგენილი კითხვები არ არის ამომწურავი და ზოგად მითითებებს წარმოადგენს. შევსების შემდეგ აღნიშნული ფორმა პილარ 3-ის წლიური ანგარიშგების ფორმას უნდა დაერთოს. თუ ანგარიშის წარმომდგენ სუბიექტს პილარ 3-ის მოთხოვნები არ ეხება, მაშინ სუბიექტი შევსებულ ფორმას პირდაპირ ეროვნულ ბანკს მიაწვდის. ყველა შევსებული შაბლონი ეროვნული ბანკის ვებ-გვერდზე გამოქვეყნდება. სუბიექტმა ESG საკითხებთან დაკავშირებით ანგარიშგება სულ მცირე წელიწადში ერთხელ უნდა წარმოადგინოს.</t>
  </si>
  <si>
    <t>კითხვების შემთხვევაში ან დამატებითი ინფორმაციისთვის გთხოვთ დაუკავშირდეთ:Mariam.Kharaishvili@nbg.gov.ge</t>
  </si>
  <si>
    <t>თარიღი:</t>
  </si>
  <si>
    <t>ორგანიზაციის სახელწოდება:</t>
  </si>
  <si>
    <t xml:space="preserve">ESG საკითხების ანგარიშგებისა და გამჟღავნების შაბლონი </t>
  </si>
  <si>
    <t>სს სილქ როუდ ბანკი</t>
  </si>
  <si>
    <t>სილქ როუდ ბანკის ზომისა და მიმდინარე საკრედიტო აქტივობების გათვალისწინებით, მოცემულ ეტაპზე ბანკი არ ახორციელებს ESG სტანდარტების გამოყენებას/გათვალისწინებას საკუთარი კლიენტების შესაფასებლად, შესაბამისად არ ხდება აღნიშნული სტანდარტების გათვალისწინება საკრედიტო პროდუქტების შეთავაზებისას.</t>
  </si>
  <si>
    <t>არა</t>
  </si>
  <si>
    <t>-</t>
  </si>
  <si>
    <t>'ბანკის ინფრასტრუქტურა ხელმისაწვდომია შეზღუდული შესაძლებლობის მქონე პირებისთვის</t>
  </si>
  <si>
    <t>დიახ</t>
  </si>
  <si>
    <t xml:space="preserve">ბანკის მიერ პერიოდულად ხდება თანამშრომლების  ინფორმირება-ინსტრუქტაჟი საგანგებო სიტუაციების დროს მოქმედებასთან დაკავშირებით; შრომის უსაფრთხოების სპეციალისტის მიერ  შემუშავებულია "შრომის უსაფრთხოების პოლიტიკა"; 
თანამშრომლებს უტარდებათ ინსტრუქტაჟი სახანძრო, კომპიუტერთან მუშაობის, პირველადი დახმარების და საგანგებო სიტუაციების მართვის საკითხებთან დაკავშირებით.  
ბანკში დამონტაჟებულია სამედიცინო ყუთები, კოვიდ-19-ის პერიოდში მოქმედების ინსტრუქციები, დადგმულია მოხმარებული პირბადეებისთვის და ხელთათმანებისთვის საგანგებო დახურული ურნები, სადეზინფექციო ხსნარები განთავსებულია ბანკის შენობის სხვადასხვა ხელმისაწვდომ ადგილებში; 
თანამშრომლებს უნაზღაურდებათ ზეგანაკვეთური სამუშაო (ასეთის არსებობის შემთხვევაში).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</si>
</sst>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2"/>
      <color theme="3"/>
      <name val="Times New Roman"/>
      <family val="1"/>
    </font>
    <font>
      <sz val="12"/>
      <color theme="1" tint="0.249977111117893"/>
      <name val="Times New Roman"/>
      <family val="1"/>
    </font>
    <font>
      <b/>
      <sz val="14"/>
      <color theme="3"/>
      <name val="Times New Roman"/>
      <family val="1"/>
    </font>
    <font>
      <b/>
      <u/>
      <sz val="16"/>
      <color theme="3"/>
      <name val="Times New Roman"/>
      <family val="1"/>
    </font>
    <font>
      <i/>
      <sz val="12"/>
      <color theme="3" tint="-0.249977111117893"/>
      <name val="Times New Roman"/>
      <family val="1"/>
    </font>
    <font>
      <sz val="11"/>
      <color theme="1"/>
      <name val="Times New Roman"/>
      <family val="1"/>
    </font>
    <font>
      <sz val="11"/>
      <color theme="1" tint="0.249977111117893"/>
      <name val="Times New Roman"/>
      <family val="1"/>
    </font>
    <font>
      <b/>
      <sz val="11"/>
      <color theme="3"/>
      <name val="Times New Roman"/>
      <family val="1"/>
    </font>
    <font>
      <b/>
      <sz val="11"/>
      <color theme="1" tint="0.249977111117893"/>
      <name val="Times New Roman"/>
      <family val="1"/>
    </font>
    <font>
      <b/>
      <i/>
      <u/>
      <sz val="12"/>
      <color theme="3" tint="-0.249977111117893"/>
      <name val="Times New Roman"/>
      <family val="1"/>
    </font>
    <font>
      <b/>
      <u/>
      <sz val="16"/>
      <color theme="3"/>
      <name val="Sylfaen"/>
      <family val="1"/>
    </font>
    <font>
      <b/>
      <u/>
      <sz val="18"/>
      <color theme="3"/>
      <name val="Sylfaen"/>
      <family val="1"/>
    </font>
    <font>
      <u/>
      <sz val="14"/>
      <color theme="3"/>
      <name val="Sylfaen"/>
      <family val="1"/>
    </font>
    <font>
      <sz val="9"/>
      <color indexed="81"/>
      <name val="Tahoma"/>
      <charset val="1"/>
    </font>
  </fonts>
  <fills count="6">
    <fill>
      <patternFill patternType="none"/>
    </fill>
    <fill>
      <patternFill patternType="gray125"/>
    </fill>
    <fill>
      <patternFill patternType="solid">
        <fgColor rgb="FFFF9981"/>
        <bgColor indexed="64"/>
      </patternFill>
    </fill>
    <fill>
      <patternFill patternType="solid">
        <fgColor rgb="FFFFEAE5"/>
        <bgColor indexed="64"/>
      </patternFill>
    </fill>
    <fill>
      <patternFill patternType="solid">
        <fgColor rgb="FFFFB8A7"/>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bottom style="thin">
        <color indexed="64"/>
      </bottom>
      <diagonal/>
    </border>
    <border>
      <left/>
      <right/>
      <top/>
      <bottom style="thin">
        <color indexed="64"/>
      </bottom>
      <diagonal/>
    </border>
    <border>
      <left/>
      <right/>
      <top style="dotted">
        <color indexed="64"/>
      </top>
      <bottom/>
      <diagonal/>
    </border>
  </borders>
  <cellStyleXfs count="1">
    <xf numFmtId="0" fontId="0" fillId="0" borderId="0"/>
  </cellStyleXfs>
  <cellXfs count="85">
    <xf numFmtId="0" fontId="0" fillId="0" borderId="0" xfId="0"/>
    <xf numFmtId="0" fontId="2" fillId="0" borderId="1" xfId="0" applyFont="1" applyBorder="1" applyAlignment="1">
      <alignment vertical="center" wrapText="1"/>
    </xf>
    <xf numFmtId="0" fontId="2" fillId="3" borderId="2" xfId="0" applyFont="1" applyFill="1" applyBorder="1" applyAlignment="1">
      <alignment vertical="center" wrapText="1"/>
    </xf>
    <xf numFmtId="0" fontId="2" fillId="0" borderId="3" xfId="0" applyFont="1" applyBorder="1" applyAlignment="1">
      <alignment vertical="center" wrapText="1"/>
    </xf>
    <xf numFmtId="0" fontId="1" fillId="0" borderId="0" xfId="0" applyFont="1" applyFill="1" applyBorder="1" applyAlignment="1">
      <alignment vertical="center"/>
    </xf>
    <xf numFmtId="0" fontId="1" fillId="0" borderId="7" xfId="0" applyFont="1" applyFill="1" applyBorder="1" applyAlignment="1">
      <alignment vertical="center"/>
    </xf>
    <xf numFmtId="0" fontId="2" fillId="0" borderId="2" xfId="0" applyFont="1" applyBorder="1" applyAlignment="1">
      <alignment vertical="center" wrapText="1"/>
    </xf>
    <xf numFmtId="0" fontId="2" fillId="3" borderId="4" xfId="0" applyFont="1" applyFill="1" applyBorder="1" applyAlignment="1">
      <alignment vertical="center" wrapText="1"/>
    </xf>
    <xf numFmtId="0" fontId="2" fillId="0" borderId="7" xfId="0" applyFont="1" applyFill="1" applyBorder="1" applyAlignment="1">
      <alignment vertical="center" wrapText="1"/>
    </xf>
    <xf numFmtId="0" fontId="6" fillId="0" borderId="6" xfId="0" applyFont="1" applyBorder="1" applyAlignment="1">
      <alignment vertical="center"/>
    </xf>
    <xf numFmtId="0" fontId="7" fillId="3" borderId="2" xfId="0" applyFont="1" applyFill="1" applyBorder="1" applyAlignment="1">
      <alignment vertical="center" wrapText="1"/>
    </xf>
    <xf numFmtId="0" fontId="6" fillId="0" borderId="0" xfId="0" applyFont="1"/>
    <xf numFmtId="0" fontId="6" fillId="0" borderId="5" xfId="0" applyFont="1" applyBorder="1" applyAlignment="1">
      <alignment vertical="center"/>
    </xf>
    <xf numFmtId="0" fontId="7" fillId="0" borderId="5" xfId="0" applyFont="1" applyBorder="1" applyAlignment="1">
      <alignment vertical="center"/>
    </xf>
    <xf numFmtId="0" fontId="6" fillId="0" borderId="9" xfId="0" applyFont="1" applyBorder="1" applyAlignment="1">
      <alignment vertical="center"/>
    </xf>
    <xf numFmtId="0" fontId="7" fillId="0" borderId="5" xfId="0" applyFont="1" applyBorder="1"/>
    <xf numFmtId="0" fontId="7" fillId="0" borderId="5" xfId="0" applyFont="1" applyBorder="1" applyAlignment="1">
      <alignment vertical="center" wrapText="1"/>
    </xf>
    <xf numFmtId="0" fontId="2" fillId="0" borderId="0" xfId="0" applyFont="1" applyBorder="1" applyAlignment="1">
      <alignment vertical="center" wrapText="1"/>
    </xf>
    <xf numFmtId="0" fontId="7" fillId="0" borderId="0" xfId="0" applyFont="1" applyBorder="1" applyAlignment="1">
      <alignment vertical="center"/>
    </xf>
    <xf numFmtId="0" fontId="6" fillId="0" borderId="0" xfId="0" applyFont="1" applyBorder="1" applyAlignment="1">
      <alignment vertical="center"/>
    </xf>
    <xf numFmtId="0" fontId="7" fillId="3" borderId="10" xfId="0" applyFont="1" applyFill="1" applyBorder="1" applyAlignment="1">
      <alignment vertical="center" wrapText="1"/>
    </xf>
    <xf numFmtId="0" fontId="6" fillId="0" borderId="0" xfId="0" applyFont="1" applyFill="1"/>
    <xf numFmtId="0" fontId="7" fillId="0" borderId="9" xfId="0" applyFont="1" applyBorder="1" applyAlignment="1">
      <alignment vertical="center" wrapText="1"/>
    </xf>
    <xf numFmtId="0" fontId="8" fillId="0" borderId="7" xfId="0" applyFont="1" applyFill="1" applyBorder="1" applyAlignment="1">
      <alignment vertical="center"/>
    </xf>
    <xf numFmtId="0" fontId="2" fillId="5" borderId="3" xfId="0" applyFont="1" applyFill="1" applyBorder="1" applyAlignment="1">
      <alignment vertical="center" wrapText="1"/>
    </xf>
    <xf numFmtId="0" fontId="2" fillId="5" borderId="2" xfId="0" applyFont="1" applyFill="1" applyBorder="1" applyAlignment="1">
      <alignment vertical="center" wrapText="1"/>
    </xf>
    <xf numFmtId="0" fontId="0" fillId="5" borderId="0" xfId="0" applyFill="1"/>
    <xf numFmtId="0" fontId="7" fillId="0" borderId="6" xfId="0" applyFont="1" applyFill="1" applyBorder="1" applyAlignment="1">
      <alignment vertical="center"/>
    </xf>
    <xf numFmtId="0" fontId="7" fillId="3" borderId="11" xfId="0" applyFont="1" applyFill="1" applyBorder="1" applyAlignment="1">
      <alignment vertical="center" wrapText="1"/>
    </xf>
    <xf numFmtId="0" fontId="7" fillId="3" borderId="5" xfId="0" applyFont="1" applyFill="1" applyBorder="1" applyAlignment="1">
      <alignment vertical="center" wrapText="1"/>
    </xf>
    <xf numFmtId="0" fontId="7" fillId="3" borderId="3" xfId="0" applyFont="1" applyFill="1" applyBorder="1" applyAlignment="1">
      <alignment vertical="center" wrapText="1"/>
    </xf>
    <xf numFmtId="0" fontId="7" fillId="0" borderId="11" xfId="0" applyFont="1" applyFill="1" applyBorder="1" applyAlignment="1">
      <alignment vertical="center" wrapText="1"/>
    </xf>
    <xf numFmtId="0" fontId="7" fillId="0" borderId="3" xfId="0" applyFont="1" applyFill="1" applyBorder="1" applyAlignment="1">
      <alignment vertical="center" wrapText="1"/>
    </xf>
    <xf numFmtId="0" fontId="7" fillId="0" borderId="5" xfId="0" applyFont="1" applyFill="1" applyBorder="1" applyAlignment="1">
      <alignment vertical="center" wrapText="1"/>
    </xf>
    <xf numFmtId="0" fontId="6" fillId="0" borderId="0" xfId="0" applyFont="1" applyFill="1" applyBorder="1"/>
    <xf numFmtId="0" fontId="7" fillId="0" borderId="1" xfId="0" applyFont="1" applyBorder="1" applyAlignment="1">
      <alignment vertical="center" wrapText="1"/>
    </xf>
    <xf numFmtId="0" fontId="7" fillId="0" borderId="3" xfId="0" applyFont="1" applyBorder="1" applyAlignment="1">
      <alignment vertical="center" wrapText="1"/>
    </xf>
    <xf numFmtId="0" fontId="9" fillId="0" borderId="0" xfId="0" applyFont="1" applyAlignment="1">
      <alignment vertical="center"/>
    </xf>
    <xf numFmtId="0" fontId="6" fillId="0" borderId="9" xfId="0" applyFont="1" applyBorder="1"/>
    <xf numFmtId="0" fontId="6" fillId="0" borderId="0" xfId="0" applyFont="1" applyAlignment="1"/>
    <xf numFmtId="0" fontId="7" fillId="0" borderId="8" xfId="0" applyFont="1" applyFill="1" applyBorder="1" applyAlignment="1">
      <alignment vertical="center" wrapText="1"/>
    </xf>
    <xf numFmtId="0" fontId="6" fillId="0" borderId="0" xfId="0" applyFont="1" applyBorder="1" applyAlignment="1"/>
    <xf numFmtId="0" fontId="7" fillId="0" borderId="11" xfId="0" applyFont="1" applyBorder="1" applyAlignment="1">
      <alignment vertical="center" wrapText="1"/>
    </xf>
    <xf numFmtId="0" fontId="7" fillId="3" borderId="9" xfId="0" applyFont="1" applyFill="1" applyBorder="1" applyAlignment="1">
      <alignment vertical="center" wrapText="1"/>
    </xf>
    <xf numFmtId="0" fontId="7" fillId="5" borderId="5" xfId="0" applyFont="1" applyFill="1" applyBorder="1" applyAlignment="1">
      <alignment horizontal="left" vertical="center" wrapText="1"/>
    </xf>
    <xf numFmtId="0" fontId="7" fillId="0" borderId="2" xfId="0" applyFont="1" applyBorder="1" applyAlignment="1">
      <alignment vertical="center"/>
    </xf>
    <xf numFmtId="0" fontId="6" fillId="0" borderId="2" xfId="0" applyFont="1" applyBorder="1" applyAlignment="1">
      <alignment vertical="center"/>
    </xf>
    <xf numFmtId="0" fontId="7" fillId="0" borderId="10" xfId="0" applyFont="1" applyBorder="1" applyAlignment="1">
      <alignment horizontal="left" vertical="center" wrapText="1"/>
    </xf>
    <xf numFmtId="0" fontId="7" fillId="3" borderId="11" xfId="0" applyFont="1" applyFill="1" applyBorder="1" applyAlignment="1">
      <alignment vertical="center" wrapText="1"/>
    </xf>
    <xf numFmtId="0" fontId="7" fillId="3" borderId="3" xfId="0" applyFont="1" applyFill="1" applyBorder="1" applyAlignment="1">
      <alignment vertical="center" wrapText="1"/>
    </xf>
    <xf numFmtId="0" fontId="7" fillId="0" borderId="2" xfId="0" applyFont="1" applyBorder="1" applyAlignment="1">
      <alignment vertical="center" wrapText="1"/>
    </xf>
    <xf numFmtId="0" fontId="11" fillId="0" borderId="0" xfId="0" applyFont="1" applyAlignment="1">
      <alignment horizontal="center" vertical="center"/>
    </xf>
    <xf numFmtId="0" fontId="13" fillId="0" borderId="0" xfId="0" applyFont="1" applyAlignment="1">
      <alignment horizontal="left" vertical="center"/>
    </xf>
    <xf numFmtId="14" fontId="0" fillId="0" borderId="0" xfId="0" applyNumberFormat="1"/>
    <xf numFmtId="0" fontId="11" fillId="0" borderId="0" xfId="0" applyFont="1" applyAlignment="1">
      <alignment horizontal="right" vertical="center"/>
    </xf>
    <xf numFmtId="0" fontId="6" fillId="0" borderId="5" xfId="0" quotePrefix="1" applyFont="1" applyBorder="1" applyAlignment="1">
      <alignment vertical="center"/>
    </xf>
    <xf numFmtId="0" fontId="7" fillId="3" borderId="2" xfId="0" quotePrefix="1" applyFont="1" applyFill="1" applyBorder="1" applyAlignment="1">
      <alignment vertical="center" wrapText="1"/>
    </xf>
    <xf numFmtId="9" fontId="6" fillId="0" borderId="5" xfId="0" applyNumberFormat="1" applyFont="1" applyBorder="1" applyAlignment="1">
      <alignment vertical="center"/>
    </xf>
    <xf numFmtId="9" fontId="7" fillId="3" borderId="2" xfId="0" applyNumberFormat="1" applyFont="1" applyFill="1" applyBorder="1" applyAlignment="1">
      <alignment vertical="center" wrapText="1"/>
    </xf>
    <xf numFmtId="10" fontId="6" fillId="0" borderId="5" xfId="0" applyNumberFormat="1" applyFont="1" applyBorder="1" applyAlignment="1">
      <alignment vertical="center"/>
    </xf>
    <xf numFmtId="0" fontId="6" fillId="0" borderId="10" xfId="0" applyFont="1" applyBorder="1" applyAlignment="1">
      <alignment wrapText="1"/>
    </xf>
    <xf numFmtId="0" fontId="6" fillId="0" borderId="9" xfId="0" applyFont="1" applyBorder="1" applyAlignment="1">
      <alignment wrapText="1"/>
    </xf>
    <xf numFmtId="0" fontId="5" fillId="2"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12" fillId="0" borderId="0" xfId="0" applyFont="1" applyAlignment="1">
      <alignment horizontal="center" vertical="center"/>
    </xf>
    <xf numFmtId="0" fontId="2" fillId="0" borderId="6" xfId="0" applyFont="1" applyBorder="1" applyAlignment="1">
      <alignment vertical="center" wrapText="1"/>
    </xf>
    <xf numFmtId="0" fontId="0" fillId="0" borderId="5" xfId="0" applyBorder="1" applyAlignment="1">
      <alignment vertical="center"/>
    </xf>
    <xf numFmtId="0" fontId="0" fillId="0" borderId="7" xfId="0" applyBorder="1" applyAlignment="1">
      <alignment vertical="center"/>
    </xf>
    <xf numFmtId="0" fontId="4" fillId="2" borderId="0" xfId="0" applyFont="1" applyFill="1" applyBorder="1" applyAlignment="1">
      <alignment horizontal="left" vertical="center"/>
    </xf>
    <xf numFmtId="0" fontId="0" fillId="0" borderId="6" xfId="0" applyBorder="1" applyAlignment="1">
      <alignment horizontal="center" vertical="center"/>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3" fillId="4" borderId="13" xfId="0" applyFont="1" applyFill="1" applyBorder="1" applyAlignment="1">
      <alignment horizontal="left" vertical="center"/>
    </xf>
    <xf numFmtId="0" fontId="3" fillId="4" borderId="12" xfId="0" applyFont="1" applyFill="1" applyBorder="1" applyAlignment="1">
      <alignment horizontal="left" vertical="center"/>
    </xf>
    <xf numFmtId="0" fontId="9" fillId="0" borderId="9" xfId="0" applyFont="1" applyBorder="1" applyAlignment="1">
      <alignment horizontal="right" vertical="center"/>
    </xf>
    <xf numFmtId="0" fontId="6" fillId="2" borderId="14" xfId="0" applyFont="1" applyFill="1" applyBorder="1" applyAlignment="1">
      <alignment horizontal="center"/>
    </xf>
    <xf numFmtId="0" fontId="1" fillId="4" borderId="0" xfId="0" applyFont="1" applyFill="1" applyBorder="1" applyAlignment="1">
      <alignment horizontal="left" vertical="center"/>
    </xf>
    <xf numFmtId="0" fontId="7" fillId="3" borderId="11"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3" xfId="0" applyFont="1" applyFill="1" applyBorder="1" applyAlignment="1">
      <alignment horizontal="left" vertical="center" wrapText="1"/>
    </xf>
    <xf numFmtId="9" fontId="7" fillId="3" borderId="3" xfId="0" applyNumberFormat="1" applyFont="1" applyFill="1" applyBorder="1" applyAlignment="1">
      <alignment vertical="center" wrapText="1"/>
    </xf>
    <xf numFmtId="1" fontId="7" fillId="3" borderId="2" xfId="0" applyNumberFormat="1"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FF9981"/>
      <color rgb="FFFFB8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rma Potskhverashvili" id="{DAD5CABD-5CD9-4E0E-BAE3-9B9668C051D0}" userId="S::i.potskhverashvili@silkroadbank.ge::d8e9d652-cd20-40a6-af9c-d38026978d6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39" dT="2022-05-03T08:52:13.19" personId="{DAD5CABD-5CD9-4E0E-BAE3-9B9668C051D0}" id="{FB140E66-2764-44B1-A9B8-470CF1D9A74A}">
    <text>აქ ავიღე მარტო გარე ტრეინინგების რაოდენობა. ქვედა უჯრაში საშუალო თანხას ითხოვენ და შედარებადი რომ იყოს</text>
  </threadedComment>
  <threadedComment ref="E40" dT="2022-05-03T08:54:37.48" personId="{DAD5CABD-5CD9-4E0E-BAE3-9B9668C051D0}" id="{981D3B8E-D520-4EC2-8A7E-CB3D3CEFE274}">
    <text>9235 და 9245 საბალანსო ანგარიშების წლიური ნაშთი გავყავი ტრეინინგების რაოდ-ზე</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0"/>
  <sheetViews>
    <sheetView showGridLines="0" workbookViewId="0">
      <selection activeCell="D5" sqref="D5"/>
    </sheetView>
  </sheetViews>
  <sheetFormatPr defaultRowHeight="14.4" x14ac:dyDescent="0.3"/>
  <cols>
    <col min="1" max="1" width="4.77734375" customWidth="1"/>
    <col min="2" max="2" width="33.21875" customWidth="1"/>
    <col min="3" max="3" width="41.33203125" customWidth="1"/>
    <col min="4" max="4" width="46" customWidth="1"/>
  </cols>
  <sheetData>
    <row r="1" spans="2:4" ht="24" x14ac:dyDescent="0.3">
      <c r="B1" s="64" t="s">
        <v>130</v>
      </c>
      <c r="C1" s="64"/>
      <c r="D1" s="64"/>
    </row>
    <row r="2" spans="2:4" ht="21.6" x14ac:dyDescent="0.3">
      <c r="B2" s="51"/>
      <c r="C2" s="51"/>
      <c r="D2" s="51"/>
    </row>
    <row r="3" spans="2:4" ht="21.6" x14ac:dyDescent="0.3">
      <c r="B3" s="52" t="s">
        <v>129</v>
      </c>
      <c r="C3" s="51"/>
      <c r="D3" s="54" t="s">
        <v>131</v>
      </c>
    </row>
    <row r="4" spans="2:4" ht="18.600000000000001" x14ac:dyDescent="0.3">
      <c r="B4" s="52" t="s">
        <v>128</v>
      </c>
      <c r="D4" s="53">
        <v>44561</v>
      </c>
    </row>
    <row r="5" spans="2:4" ht="18.600000000000001" x14ac:dyDescent="0.3">
      <c r="B5" s="52"/>
    </row>
    <row r="6" spans="2:4" ht="109.5" customHeight="1" x14ac:dyDescent="0.3">
      <c r="B6" s="62" t="s">
        <v>125</v>
      </c>
      <c r="C6" s="63"/>
      <c r="D6" s="63"/>
    </row>
    <row r="7" spans="2:4" ht="135.44999999999999" customHeight="1" x14ac:dyDescent="0.3">
      <c r="B7" s="62" t="s">
        <v>126</v>
      </c>
      <c r="C7" s="63"/>
      <c r="D7" s="63"/>
    </row>
    <row r="9" spans="2:4" ht="6" customHeight="1" x14ac:dyDescent="0.3"/>
    <row r="10" spans="2:4" ht="25.95" customHeight="1" x14ac:dyDescent="0.3">
      <c r="B10" s="62" t="s">
        <v>127</v>
      </c>
      <c r="C10" s="63"/>
      <c r="D10" s="63"/>
    </row>
  </sheetData>
  <mergeCells count="4">
    <mergeCell ref="B7:D7"/>
    <mergeCell ref="B10:D10"/>
    <mergeCell ref="B1:D1"/>
    <mergeCell ref="B6:D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81"/>
  </sheetPr>
  <dimension ref="B2:D11"/>
  <sheetViews>
    <sheetView showGridLines="0" topLeftCell="A2" zoomScale="70" zoomScaleNormal="70" workbookViewId="0">
      <pane xSplit="1" ySplit="3" topLeftCell="B5" activePane="bottomRight" state="frozen"/>
      <selection activeCell="A2" sqref="A2"/>
      <selection pane="topRight" activeCell="B2" sqref="B2"/>
      <selection pane="bottomLeft" activeCell="A5" sqref="A5"/>
      <selection pane="bottomRight" activeCell="D5" sqref="D5:D11"/>
    </sheetView>
  </sheetViews>
  <sheetFormatPr defaultRowHeight="14.4" x14ac:dyDescent="0.3"/>
  <cols>
    <col min="1" max="1" width="3.5546875" customWidth="1"/>
    <col min="2" max="2" width="60.5546875" customWidth="1"/>
    <col min="3" max="3" width="61.21875" customWidth="1"/>
    <col min="4" max="4" width="41.5546875" customWidth="1"/>
  </cols>
  <sheetData>
    <row r="2" spans="2:4" ht="24.6" customHeight="1" x14ac:dyDescent="0.3">
      <c r="B2" s="68" t="s">
        <v>24</v>
      </c>
      <c r="C2" s="68"/>
      <c r="D2" s="68"/>
    </row>
    <row r="3" spans="2:4" ht="66.75" customHeight="1" x14ac:dyDescent="0.3">
      <c r="B3" s="62" t="s">
        <v>84</v>
      </c>
      <c r="C3" s="62"/>
      <c r="D3" s="62"/>
    </row>
    <row r="4" spans="2:4" ht="24" customHeight="1" x14ac:dyDescent="0.3">
      <c r="B4" s="4" t="s">
        <v>25</v>
      </c>
      <c r="C4" s="5" t="s">
        <v>4</v>
      </c>
      <c r="D4" s="4" t="s">
        <v>26</v>
      </c>
    </row>
    <row r="5" spans="2:4" ht="62.4" x14ac:dyDescent="0.3">
      <c r="B5" s="1" t="s">
        <v>64</v>
      </c>
      <c r="C5" s="65" t="s">
        <v>132</v>
      </c>
      <c r="D5" s="65"/>
    </row>
    <row r="6" spans="2:4" ht="53.25" customHeight="1" x14ac:dyDescent="0.3">
      <c r="B6" s="2" t="s">
        <v>77</v>
      </c>
      <c r="C6" s="66"/>
      <c r="D6" s="66"/>
    </row>
    <row r="7" spans="2:4" s="26" customFormat="1" ht="62.4" x14ac:dyDescent="0.3">
      <c r="B7" s="24" t="s">
        <v>63</v>
      </c>
      <c r="C7" s="66"/>
      <c r="D7" s="66"/>
    </row>
    <row r="8" spans="2:4" ht="46.8" x14ac:dyDescent="0.3">
      <c r="B8" s="2" t="s">
        <v>78</v>
      </c>
      <c r="C8" s="66"/>
      <c r="D8" s="66"/>
    </row>
    <row r="9" spans="2:4" s="26" customFormat="1" ht="50.1" customHeight="1" x14ac:dyDescent="0.3">
      <c r="B9" s="25" t="s">
        <v>85</v>
      </c>
      <c r="C9" s="66"/>
      <c r="D9" s="66"/>
    </row>
    <row r="10" spans="2:4" ht="113.55" customHeight="1" x14ac:dyDescent="0.3">
      <c r="B10" s="2" t="s">
        <v>86</v>
      </c>
      <c r="C10" s="66"/>
      <c r="D10" s="66"/>
    </row>
    <row r="11" spans="2:4" ht="22.05" customHeight="1" x14ac:dyDescent="0.3">
      <c r="B11" s="8" t="s">
        <v>58</v>
      </c>
      <c r="C11" s="67"/>
      <c r="D11" s="67"/>
    </row>
  </sheetData>
  <mergeCells count="4">
    <mergeCell ref="C5:C11"/>
    <mergeCell ref="D5:D11"/>
    <mergeCell ref="B2:D2"/>
    <mergeCell ref="B3:D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81"/>
  </sheetPr>
  <dimension ref="B2:D12"/>
  <sheetViews>
    <sheetView showGridLines="0" zoomScale="70" zoomScaleNormal="70" workbookViewId="0">
      <pane xSplit="1" ySplit="4" topLeftCell="B7" activePane="bottomRight" state="frozen"/>
      <selection pane="topRight" activeCell="B1" sqref="B1"/>
      <selection pane="bottomLeft" activeCell="A5" sqref="A5"/>
      <selection pane="bottomRight" activeCell="C13" sqref="C13"/>
    </sheetView>
  </sheetViews>
  <sheetFormatPr defaultRowHeight="14.4" x14ac:dyDescent="0.3"/>
  <cols>
    <col min="1" max="1" width="3.5546875" customWidth="1"/>
    <col min="2" max="2" width="59.5546875" customWidth="1"/>
    <col min="3" max="3" width="61.21875" customWidth="1"/>
    <col min="4" max="4" width="33.21875" customWidth="1"/>
  </cols>
  <sheetData>
    <row r="2" spans="2:4" ht="24.6" customHeight="1" x14ac:dyDescent="0.3">
      <c r="B2" s="68" t="s">
        <v>62</v>
      </c>
      <c r="C2" s="68"/>
      <c r="D2" s="68"/>
    </row>
    <row r="3" spans="2:4" ht="66.599999999999994" customHeight="1" x14ac:dyDescent="0.3">
      <c r="B3" s="62" t="s">
        <v>104</v>
      </c>
      <c r="C3" s="63"/>
      <c r="D3" s="63"/>
    </row>
    <row r="4" spans="2:4" ht="24" customHeight="1" x14ac:dyDescent="0.3">
      <c r="B4" s="4" t="s">
        <v>25</v>
      </c>
      <c r="C4" s="5" t="s">
        <v>4</v>
      </c>
      <c r="D4" s="4" t="s">
        <v>26</v>
      </c>
    </row>
    <row r="5" spans="2:4" ht="39" customHeight="1" x14ac:dyDescent="0.3">
      <c r="B5" s="1" t="s">
        <v>79</v>
      </c>
      <c r="C5" s="65" t="s">
        <v>132</v>
      </c>
      <c r="D5" s="69"/>
    </row>
    <row r="6" spans="2:4" ht="46.8" x14ac:dyDescent="0.3">
      <c r="B6" s="2" t="s">
        <v>80</v>
      </c>
      <c r="C6" s="66"/>
      <c r="D6" s="66"/>
    </row>
    <row r="7" spans="2:4" ht="62.4" x14ac:dyDescent="0.3">
      <c r="B7" s="6" t="s">
        <v>87</v>
      </c>
      <c r="C7" s="66"/>
      <c r="D7" s="66"/>
    </row>
    <row r="8" spans="2:4" ht="124.8" x14ac:dyDescent="0.3">
      <c r="B8" s="2" t="s">
        <v>88</v>
      </c>
      <c r="C8" s="66"/>
      <c r="D8" s="66"/>
    </row>
    <row r="9" spans="2:4" ht="62.4" x14ac:dyDescent="0.3">
      <c r="B9" s="6" t="s">
        <v>89</v>
      </c>
      <c r="C9" s="66"/>
      <c r="D9" s="66"/>
    </row>
    <row r="10" spans="2:4" ht="31.2" x14ac:dyDescent="0.3">
      <c r="B10" s="2" t="s">
        <v>83</v>
      </c>
      <c r="C10" s="66"/>
      <c r="D10" s="66"/>
    </row>
    <row r="11" spans="2:4" ht="62.4" x14ac:dyDescent="0.3">
      <c r="B11" s="6" t="s">
        <v>81</v>
      </c>
      <c r="C11" s="66"/>
      <c r="D11" s="66"/>
    </row>
    <row r="12" spans="2:4" ht="20.100000000000001" customHeight="1" x14ac:dyDescent="0.3">
      <c r="B12" s="7" t="s">
        <v>58</v>
      </c>
      <c r="C12" s="67"/>
      <c r="D12" s="67"/>
    </row>
  </sheetData>
  <mergeCells count="4">
    <mergeCell ref="B2:D2"/>
    <mergeCell ref="B3:D3"/>
    <mergeCell ref="C5:C12"/>
    <mergeCell ref="D5:D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81"/>
  </sheetPr>
  <dimension ref="B2:D7"/>
  <sheetViews>
    <sheetView showGridLines="0" workbookViewId="0">
      <pane xSplit="1" ySplit="4" topLeftCell="B5" activePane="bottomRight" state="frozen"/>
      <selection pane="topRight" activeCell="B1" sqref="B1"/>
      <selection pane="bottomLeft" activeCell="A5" sqref="A5"/>
      <selection pane="bottomRight" activeCell="C5" sqref="C5:C7"/>
    </sheetView>
  </sheetViews>
  <sheetFormatPr defaultRowHeight="14.4" x14ac:dyDescent="0.3"/>
  <cols>
    <col min="1" max="1" width="3.5546875" customWidth="1"/>
    <col min="2" max="2" width="59.5546875" customWidth="1"/>
    <col min="3" max="3" width="61.21875" customWidth="1"/>
    <col min="4" max="4" width="33.21875" customWidth="1"/>
  </cols>
  <sheetData>
    <row r="2" spans="2:4" ht="24.6" customHeight="1" x14ac:dyDescent="0.3">
      <c r="B2" s="68" t="s">
        <v>57</v>
      </c>
      <c r="C2" s="68"/>
      <c r="D2" s="68"/>
    </row>
    <row r="3" spans="2:4" ht="64.5" customHeight="1" x14ac:dyDescent="0.3">
      <c r="B3" s="62" t="s">
        <v>105</v>
      </c>
      <c r="C3" s="63"/>
      <c r="D3" s="63"/>
    </row>
    <row r="4" spans="2:4" ht="24" customHeight="1" x14ac:dyDescent="0.3">
      <c r="B4" s="4" t="s">
        <v>25</v>
      </c>
      <c r="C4" s="5" t="s">
        <v>4</v>
      </c>
      <c r="D4" s="4" t="s">
        <v>26</v>
      </c>
    </row>
    <row r="5" spans="2:4" ht="78" x14ac:dyDescent="0.3">
      <c r="B5" s="1" t="s">
        <v>65</v>
      </c>
      <c r="C5" s="70" t="s">
        <v>132</v>
      </c>
      <c r="D5" s="69"/>
    </row>
    <row r="6" spans="2:4" ht="59.1" customHeight="1" x14ac:dyDescent="0.3">
      <c r="B6" s="2" t="s">
        <v>90</v>
      </c>
      <c r="C6" s="71"/>
      <c r="D6" s="73"/>
    </row>
    <row r="7" spans="2:4" ht="20.100000000000001" customHeight="1" x14ac:dyDescent="0.3">
      <c r="B7" s="8" t="s">
        <v>58</v>
      </c>
      <c r="C7" s="72"/>
      <c r="D7" s="74"/>
    </row>
  </sheetData>
  <mergeCells count="4">
    <mergeCell ref="B2:D2"/>
    <mergeCell ref="B3:D3"/>
    <mergeCell ref="C5:C7"/>
    <mergeCell ref="D5:D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81"/>
  </sheetPr>
  <dimension ref="B2:D12"/>
  <sheetViews>
    <sheetView showGridLines="0" zoomScale="70" zoomScaleNormal="70" workbookViewId="0">
      <pane xSplit="1" ySplit="4" topLeftCell="B6" activePane="bottomRight" state="frozen"/>
      <selection pane="topRight" activeCell="B1" sqref="B1"/>
      <selection pane="bottomLeft" activeCell="A5" sqref="A5"/>
      <selection pane="bottomRight" activeCell="C5" sqref="C5:C12"/>
    </sheetView>
  </sheetViews>
  <sheetFormatPr defaultRowHeight="14.4" x14ac:dyDescent="0.3"/>
  <cols>
    <col min="1" max="1" width="3.5546875" customWidth="1"/>
    <col min="2" max="2" width="59.5546875" customWidth="1"/>
    <col min="3" max="3" width="61.21875" customWidth="1"/>
    <col min="4" max="4" width="33.21875" customWidth="1"/>
  </cols>
  <sheetData>
    <row r="2" spans="2:4" ht="24.6" customHeight="1" x14ac:dyDescent="0.3">
      <c r="B2" s="68" t="s">
        <v>59</v>
      </c>
      <c r="C2" s="68"/>
      <c r="D2" s="68"/>
    </row>
    <row r="3" spans="2:4" ht="54.75" customHeight="1" x14ac:dyDescent="0.3">
      <c r="B3" s="62" t="s">
        <v>106</v>
      </c>
      <c r="C3" s="63"/>
      <c r="D3" s="63"/>
    </row>
    <row r="4" spans="2:4" ht="24" customHeight="1" x14ac:dyDescent="0.3">
      <c r="B4" s="4" t="s">
        <v>25</v>
      </c>
      <c r="C4" s="5" t="s">
        <v>4</v>
      </c>
      <c r="D4" s="4" t="s">
        <v>26</v>
      </c>
    </row>
    <row r="5" spans="2:4" ht="84" customHeight="1" x14ac:dyDescent="0.3">
      <c r="B5" s="1" t="s">
        <v>67</v>
      </c>
      <c r="C5" s="70" t="s">
        <v>132</v>
      </c>
      <c r="D5" s="69"/>
    </row>
    <row r="6" spans="2:4" ht="81.75" customHeight="1" x14ac:dyDescent="0.3">
      <c r="B6" s="2" t="s">
        <v>66</v>
      </c>
      <c r="C6" s="71"/>
      <c r="D6" s="73"/>
    </row>
    <row r="7" spans="2:4" ht="60" customHeight="1" x14ac:dyDescent="0.3">
      <c r="B7" s="3" t="s">
        <v>68</v>
      </c>
      <c r="C7" s="71"/>
      <c r="D7" s="73"/>
    </row>
    <row r="8" spans="2:4" ht="64.05" customHeight="1" x14ac:dyDescent="0.3">
      <c r="B8" s="2" t="s">
        <v>69</v>
      </c>
      <c r="C8" s="71"/>
      <c r="D8" s="73"/>
    </row>
    <row r="9" spans="2:4" ht="48" customHeight="1" x14ac:dyDescent="0.3">
      <c r="B9" s="3" t="s">
        <v>70</v>
      </c>
      <c r="C9" s="71"/>
      <c r="D9" s="73"/>
    </row>
    <row r="10" spans="2:4" ht="56.1" customHeight="1" x14ac:dyDescent="0.3">
      <c r="B10" s="2" t="s">
        <v>71</v>
      </c>
      <c r="C10" s="71"/>
      <c r="D10" s="73"/>
    </row>
    <row r="11" spans="2:4" ht="44.1" customHeight="1" x14ac:dyDescent="0.3">
      <c r="B11" s="3" t="s">
        <v>72</v>
      </c>
      <c r="C11" s="71"/>
      <c r="D11" s="73"/>
    </row>
    <row r="12" spans="2:4" ht="20.100000000000001" customHeight="1" x14ac:dyDescent="0.3">
      <c r="B12" s="7" t="s">
        <v>58</v>
      </c>
      <c r="C12" s="72"/>
      <c r="D12" s="74"/>
    </row>
  </sheetData>
  <mergeCells count="4">
    <mergeCell ref="B2:D2"/>
    <mergeCell ref="B3:D3"/>
    <mergeCell ref="C5:C12"/>
    <mergeCell ref="D5:D1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81"/>
  </sheetPr>
  <dimension ref="A1:F65"/>
  <sheetViews>
    <sheetView showGridLines="0" tabSelected="1" zoomScale="70" zoomScaleNormal="70" workbookViewId="0">
      <pane xSplit="1" ySplit="4" topLeftCell="B23" activePane="bottomRight" state="frozen"/>
      <selection pane="topRight" activeCell="B1" sqref="B1"/>
      <selection pane="bottomLeft" activeCell="A5" sqref="A5"/>
      <selection pane="bottomRight" activeCell="E29" sqref="E29"/>
    </sheetView>
  </sheetViews>
  <sheetFormatPr defaultColWidth="8.77734375" defaultRowHeight="13.8" x14ac:dyDescent="0.25"/>
  <cols>
    <col min="1" max="1" width="3.77734375" style="37" customWidth="1"/>
    <col min="2" max="2" width="62.5546875" style="11" bestFit="1" customWidth="1"/>
    <col min="3" max="3" width="25.21875" style="11" customWidth="1"/>
    <col min="4" max="4" width="34.77734375" style="39" customWidth="1"/>
    <col min="5" max="5" width="20.5546875" style="11" customWidth="1"/>
    <col min="6" max="6" width="40.21875" style="11" customWidth="1"/>
    <col min="7" max="16384" width="8.77734375" style="11"/>
  </cols>
  <sheetData>
    <row r="1" spans="1:6" x14ac:dyDescent="0.25">
      <c r="B1" s="21"/>
    </row>
    <row r="2" spans="1:6" ht="24.6" customHeight="1" x14ac:dyDescent="0.25">
      <c r="B2" s="68" t="s">
        <v>60</v>
      </c>
      <c r="C2" s="68"/>
      <c r="D2" s="68"/>
      <c r="E2" s="68"/>
      <c r="F2" s="68"/>
    </row>
    <row r="3" spans="1:6" ht="44.1" customHeight="1" x14ac:dyDescent="0.25">
      <c r="B3" s="62" t="s">
        <v>82</v>
      </c>
      <c r="C3" s="62"/>
      <c r="D3" s="62"/>
      <c r="E3" s="62"/>
      <c r="F3" s="62"/>
    </row>
    <row r="4" spans="1:6" ht="24" customHeight="1" x14ac:dyDescent="0.25">
      <c r="B4" s="5" t="s">
        <v>6</v>
      </c>
      <c r="C4" s="5" t="s">
        <v>2</v>
      </c>
      <c r="D4" s="23" t="s">
        <v>3</v>
      </c>
      <c r="E4" s="5" t="s">
        <v>4</v>
      </c>
      <c r="F4" s="5" t="s">
        <v>5</v>
      </c>
    </row>
    <row r="5" spans="1:6" ht="25.05" customHeight="1" x14ac:dyDescent="0.25">
      <c r="B5" s="79" t="s">
        <v>9</v>
      </c>
      <c r="C5" s="79"/>
      <c r="D5" s="79"/>
      <c r="E5" s="79"/>
      <c r="F5" s="79"/>
    </row>
    <row r="6" spans="1:6" ht="103.05" customHeight="1" x14ac:dyDescent="0.25">
      <c r="A6" s="37">
        <v>1</v>
      </c>
      <c r="B6" s="35" t="s">
        <v>42</v>
      </c>
      <c r="C6" s="27" t="s">
        <v>33</v>
      </c>
      <c r="D6" s="40" t="s">
        <v>34</v>
      </c>
      <c r="E6" s="9">
        <v>0</v>
      </c>
      <c r="F6" s="9"/>
    </row>
    <row r="7" spans="1:6" ht="35.25" customHeight="1" x14ac:dyDescent="0.25">
      <c r="A7" s="37">
        <v>2</v>
      </c>
      <c r="B7" s="10" t="s">
        <v>43</v>
      </c>
      <c r="C7" s="10" t="s">
        <v>0</v>
      </c>
      <c r="D7" s="10"/>
      <c r="E7" s="10">
        <v>0</v>
      </c>
      <c r="F7" s="10"/>
    </row>
    <row r="8" spans="1:6" ht="69" x14ac:dyDescent="0.25">
      <c r="A8" s="37">
        <v>3</v>
      </c>
      <c r="B8" s="36" t="s">
        <v>124</v>
      </c>
      <c r="C8" s="13" t="s">
        <v>7</v>
      </c>
      <c r="D8" s="44" t="s">
        <v>8</v>
      </c>
      <c r="E8" s="12">
        <v>0</v>
      </c>
      <c r="F8" s="12"/>
    </row>
    <row r="9" spans="1:6" ht="37.5" customHeight="1" x14ac:dyDescent="0.25">
      <c r="A9" s="37">
        <v>4</v>
      </c>
      <c r="B9" s="10" t="s">
        <v>107</v>
      </c>
      <c r="C9" s="10" t="s">
        <v>1</v>
      </c>
      <c r="D9" s="10"/>
      <c r="E9" s="10">
        <v>0</v>
      </c>
      <c r="F9" s="10"/>
    </row>
    <row r="10" spans="1:6" ht="30" customHeight="1" x14ac:dyDescent="0.25">
      <c r="A10" s="37">
        <v>5</v>
      </c>
      <c r="B10" s="33" t="s">
        <v>123</v>
      </c>
      <c r="C10" s="15"/>
      <c r="D10" s="41"/>
      <c r="E10" s="12">
        <v>0</v>
      </c>
      <c r="F10" s="12"/>
    </row>
    <row r="11" spans="1:6" ht="51.75" customHeight="1" x14ac:dyDescent="0.25">
      <c r="A11" s="37">
        <v>6</v>
      </c>
      <c r="B11" s="10" t="s">
        <v>44</v>
      </c>
      <c r="C11" s="10" t="s">
        <v>0</v>
      </c>
      <c r="D11" s="10"/>
      <c r="E11" s="10">
        <v>0</v>
      </c>
      <c r="F11" s="10"/>
    </row>
    <row r="12" spans="1:6" ht="82.8" x14ac:dyDescent="0.25">
      <c r="A12" s="37">
        <v>7</v>
      </c>
      <c r="B12" s="36" t="s">
        <v>45</v>
      </c>
      <c r="C12" s="13" t="s">
        <v>20</v>
      </c>
      <c r="D12" s="33" t="s">
        <v>19</v>
      </c>
      <c r="E12" s="12">
        <v>0</v>
      </c>
      <c r="F12" s="38"/>
    </row>
    <row r="13" spans="1:6" ht="30" customHeight="1" x14ac:dyDescent="0.25">
      <c r="A13" s="37">
        <v>8</v>
      </c>
      <c r="B13" s="10" t="s">
        <v>91</v>
      </c>
      <c r="C13" s="10" t="s">
        <v>0</v>
      </c>
      <c r="D13" s="10"/>
      <c r="E13" s="10">
        <v>0</v>
      </c>
      <c r="F13" s="10"/>
    </row>
    <row r="14" spans="1:6" ht="82.8" x14ac:dyDescent="0.25">
      <c r="A14" s="37">
        <v>9</v>
      </c>
      <c r="B14" s="36" t="s">
        <v>122</v>
      </c>
      <c r="C14" s="13" t="s">
        <v>20</v>
      </c>
      <c r="D14" s="33" t="s">
        <v>19</v>
      </c>
      <c r="E14" s="12">
        <v>0</v>
      </c>
      <c r="F14" s="38"/>
    </row>
    <row r="15" spans="1:6" ht="33.75" customHeight="1" x14ac:dyDescent="0.25">
      <c r="A15" s="37">
        <v>10</v>
      </c>
      <c r="B15" s="10" t="s">
        <v>46</v>
      </c>
      <c r="C15" s="10" t="s">
        <v>0</v>
      </c>
      <c r="D15" s="10"/>
      <c r="E15" s="10">
        <v>0</v>
      </c>
      <c r="F15" s="10"/>
    </row>
    <row r="16" spans="1:6" ht="41.4" x14ac:dyDescent="0.25">
      <c r="A16" s="37">
        <v>11</v>
      </c>
      <c r="B16" s="32" t="s">
        <v>92</v>
      </c>
      <c r="C16" s="13" t="s">
        <v>0</v>
      </c>
      <c r="D16" s="16" t="s">
        <v>93</v>
      </c>
      <c r="E16" s="12">
        <v>0</v>
      </c>
      <c r="F16" s="38"/>
    </row>
    <row r="17" spans="1:6" ht="41.4" x14ac:dyDescent="0.25">
      <c r="A17" s="37">
        <v>12</v>
      </c>
      <c r="B17" s="10" t="s">
        <v>115</v>
      </c>
      <c r="C17" s="10" t="s">
        <v>0</v>
      </c>
      <c r="D17" s="10" t="s">
        <v>94</v>
      </c>
      <c r="E17" s="10">
        <v>0</v>
      </c>
      <c r="F17" s="10"/>
    </row>
    <row r="18" spans="1:6" s="21" customFormat="1" ht="32.1" customHeight="1" x14ac:dyDescent="0.25">
      <c r="A18" s="77">
        <v>13</v>
      </c>
      <c r="B18" s="33" t="s">
        <v>35</v>
      </c>
      <c r="C18" s="31" t="s">
        <v>27</v>
      </c>
      <c r="D18" s="31"/>
      <c r="E18" s="31"/>
      <c r="F18" s="31"/>
    </row>
    <row r="19" spans="1:6" s="34" customFormat="1" x14ac:dyDescent="0.25">
      <c r="A19" s="77"/>
      <c r="B19" s="33" t="s">
        <v>36</v>
      </c>
      <c r="C19" s="33" t="s">
        <v>17</v>
      </c>
      <c r="D19" s="33"/>
      <c r="E19" s="33" t="s">
        <v>133</v>
      </c>
      <c r="F19" s="33"/>
    </row>
    <row r="20" spans="1:6" s="34" customFormat="1" x14ac:dyDescent="0.25">
      <c r="A20" s="77"/>
      <c r="B20" s="33" t="s">
        <v>37</v>
      </c>
      <c r="C20" s="33" t="s">
        <v>17</v>
      </c>
      <c r="D20" s="33"/>
      <c r="E20" s="33" t="s">
        <v>133</v>
      </c>
      <c r="F20" s="33"/>
    </row>
    <row r="21" spans="1:6" s="34" customFormat="1" x14ac:dyDescent="0.25">
      <c r="A21" s="77"/>
      <c r="B21" s="33" t="s">
        <v>38</v>
      </c>
      <c r="C21" s="33" t="s">
        <v>17</v>
      </c>
      <c r="D21" s="33"/>
      <c r="E21" s="33" t="s">
        <v>133</v>
      </c>
      <c r="F21" s="33"/>
    </row>
    <row r="22" spans="1:6" s="34" customFormat="1" x14ac:dyDescent="0.25">
      <c r="A22" s="77"/>
      <c r="B22" s="33" t="s">
        <v>39</v>
      </c>
      <c r="C22" s="33" t="s">
        <v>17</v>
      </c>
      <c r="D22" s="33"/>
      <c r="E22" s="33" t="s">
        <v>133</v>
      </c>
      <c r="F22" s="33"/>
    </row>
    <row r="23" spans="1:6" s="21" customFormat="1" x14ac:dyDescent="0.25">
      <c r="A23" s="77"/>
      <c r="B23" s="32" t="s">
        <v>40</v>
      </c>
      <c r="C23" s="32"/>
      <c r="D23" s="32"/>
      <c r="E23" s="32"/>
      <c r="F23" s="32"/>
    </row>
    <row r="24" spans="1:6" ht="69" x14ac:dyDescent="0.25">
      <c r="A24" s="37">
        <v>14</v>
      </c>
      <c r="B24" s="10" t="s">
        <v>95</v>
      </c>
      <c r="C24" s="10" t="s">
        <v>17</v>
      </c>
      <c r="D24" s="10"/>
      <c r="E24" s="10" t="s">
        <v>133</v>
      </c>
      <c r="F24" s="10"/>
    </row>
    <row r="25" spans="1:6" ht="30" customHeight="1" x14ac:dyDescent="0.25">
      <c r="A25" s="37">
        <v>15</v>
      </c>
      <c r="B25" s="36" t="s">
        <v>96</v>
      </c>
      <c r="C25" s="16" t="s">
        <v>21</v>
      </c>
      <c r="D25" s="14"/>
      <c r="E25" s="55" t="s">
        <v>134</v>
      </c>
      <c r="F25" s="38"/>
    </row>
    <row r="26" spans="1:6" ht="55.2" x14ac:dyDescent="0.25">
      <c r="A26" s="37">
        <v>16</v>
      </c>
      <c r="B26" s="10" t="s">
        <v>47</v>
      </c>
      <c r="C26" s="10" t="s">
        <v>97</v>
      </c>
      <c r="D26" s="10"/>
      <c r="E26" s="56" t="s">
        <v>134</v>
      </c>
      <c r="F26" s="10"/>
    </row>
    <row r="27" spans="1:6" ht="15.6" x14ac:dyDescent="0.25">
      <c r="B27" s="17"/>
      <c r="C27" s="18"/>
      <c r="D27" s="19"/>
      <c r="E27" s="19"/>
      <c r="F27" s="38"/>
    </row>
    <row r="28" spans="1:6" ht="25.05" customHeight="1" x14ac:dyDescent="0.25">
      <c r="B28" s="75" t="s">
        <v>10</v>
      </c>
      <c r="C28" s="75"/>
      <c r="D28" s="75"/>
      <c r="E28" s="75"/>
      <c r="F28" s="76"/>
    </row>
    <row r="29" spans="1:6" ht="41.4" x14ac:dyDescent="0.25">
      <c r="A29" s="37">
        <v>17</v>
      </c>
      <c r="B29" s="30" t="s">
        <v>22</v>
      </c>
      <c r="C29" s="30" t="s">
        <v>0</v>
      </c>
      <c r="D29" s="30"/>
      <c r="E29" s="83">
        <f>48/(48+31)</f>
        <v>0.60759493670886078</v>
      </c>
      <c r="F29" s="30"/>
    </row>
    <row r="30" spans="1:6" ht="45.75" customHeight="1" x14ac:dyDescent="0.25">
      <c r="A30" s="37">
        <v>18</v>
      </c>
      <c r="B30" s="36" t="s">
        <v>23</v>
      </c>
      <c r="C30" s="13" t="s">
        <v>0</v>
      </c>
      <c r="D30" s="22" t="s">
        <v>41</v>
      </c>
      <c r="E30" s="57">
        <f>2/(1+4+1+4)</f>
        <v>0.2</v>
      </c>
      <c r="F30" s="38"/>
    </row>
    <row r="31" spans="1:6" ht="41.4" x14ac:dyDescent="0.25">
      <c r="A31" s="37">
        <v>19</v>
      </c>
      <c r="B31" s="10" t="s">
        <v>12</v>
      </c>
      <c r="C31" s="10" t="s">
        <v>0</v>
      </c>
      <c r="D31" s="10" t="s">
        <v>13</v>
      </c>
      <c r="E31" s="58">
        <f>12/(12+6)</f>
        <v>0.66666666666666663</v>
      </c>
      <c r="F31" s="10"/>
    </row>
    <row r="32" spans="1:6" ht="41.4" x14ac:dyDescent="0.25">
      <c r="A32" s="37">
        <v>20</v>
      </c>
      <c r="B32" s="36" t="s">
        <v>73</v>
      </c>
      <c r="C32" s="13" t="s">
        <v>0</v>
      </c>
      <c r="D32" s="14"/>
      <c r="E32" s="57">
        <v>0</v>
      </c>
      <c r="F32" s="38"/>
    </row>
    <row r="33" spans="1:6" ht="41.4" x14ac:dyDescent="0.25">
      <c r="A33" s="77">
        <v>21</v>
      </c>
      <c r="B33" s="80" t="s">
        <v>108</v>
      </c>
      <c r="C33" s="28"/>
      <c r="D33" s="28" t="s">
        <v>48</v>
      </c>
      <c r="E33" s="28"/>
      <c r="F33" s="28"/>
    </row>
    <row r="34" spans="1:6" x14ac:dyDescent="0.25">
      <c r="A34" s="77"/>
      <c r="B34" s="81"/>
      <c r="C34" s="29"/>
      <c r="D34" s="43" t="s">
        <v>28</v>
      </c>
      <c r="E34" s="29">
        <v>0</v>
      </c>
      <c r="F34" s="43"/>
    </row>
    <row r="35" spans="1:6" x14ac:dyDescent="0.25">
      <c r="A35" s="77"/>
      <c r="B35" s="81"/>
      <c r="C35" s="29"/>
      <c r="D35" s="43" t="s">
        <v>29</v>
      </c>
      <c r="E35" s="29">
        <v>19</v>
      </c>
      <c r="F35" s="43"/>
    </row>
    <row r="36" spans="1:6" x14ac:dyDescent="0.25">
      <c r="A36" s="77"/>
      <c r="B36" s="81"/>
      <c r="C36" s="29"/>
      <c r="D36" s="43" t="s">
        <v>30</v>
      </c>
      <c r="E36" s="29">
        <v>29</v>
      </c>
      <c r="F36" s="43"/>
    </row>
    <row r="37" spans="1:6" x14ac:dyDescent="0.25">
      <c r="A37" s="77"/>
      <c r="B37" s="81"/>
      <c r="C37" s="29"/>
      <c r="D37" s="43" t="s">
        <v>31</v>
      </c>
      <c r="E37" s="29">
        <v>20</v>
      </c>
      <c r="F37" s="43"/>
    </row>
    <row r="38" spans="1:6" x14ac:dyDescent="0.25">
      <c r="A38" s="77"/>
      <c r="B38" s="82"/>
      <c r="C38" s="30"/>
      <c r="D38" s="30" t="s">
        <v>32</v>
      </c>
      <c r="E38" s="30">
        <v>11</v>
      </c>
      <c r="F38" s="30"/>
    </row>
    <row r="39" spans="1:6" ht="51.75" customHeight="1" x14ac:dyDescent="0.25">
      <c r="A39" s="37">
        <v>22</v>
      </c>
      <c r="B39" s="36" t="s">
        <v>49</v>
      </c>
      <c r="C39" s="13" t="s">
        <v>0</v>
      </c>
      <c r="D39" s="14"/>
      <c r="E39" s="57">
        <f>31/(48+31)</f>
        <v>0.39240506329113922</v>
      </c>
      <c r="F39" s="38"/>
    </row>
    <row r="40" spans="1:6" ht="54.75" customHeight="1" x14ac:dyDescent="0.25">
      <c r="A40" s="37">
        <v>23</v>
      </c>
      <c r="B40" s="10" t="s">
        <v>51</v>
      </c>
      <c r="C40" s="10" t="s">
        <v>14</v>
      </c>
      <c r="D40" s="10"/>
      <c r="E40" s="84">
        <f>19913/31</f>
        <v>642.35483870967744</v>
      </c>
      <c r="F40" s="10"/>
    </row>
    <row r="41" spans="1:6" ht="144.6" customHeight="1" x14ac:dyDescent="0.25">
      <c r="A41" s="37">
        <v>24</v>
      </c>
      <c r="B41" s="36" t="s">
        <v>50</v>
      </c>
      <c r="C41" s="13" t="s">
        <v>0</v>
      </c>
      <c r="D41" s="22" t="s">
        <v>98</v>
      </c>
      <c r="E41" s="59">
        <f>19/((85+79)/2)</f>
        <v>0.23170731707317074</v>
      </c>
      <c r="F41" s="38"/>
    </row>
    <row r="42" spans="1:6" ht="41.4" x14ac:dyDescent="0.25">
      <c r="A42" s="37">
        <v>25</v>
      </c>
      <c r="B42" s="10" t="s">
        <v>121</v>
      </c>
      <c r="C42" s="10"/>
      <c r="D42" s="10"/>
      <c r="E42" s="10">
        <v>3</v>
      </c>
      <c r="F42" s="10"/>
    </row>
    <row r="43" spans="1:6" ht="37.5" customHeight="1" x14ac:dyDescent="0.25">
      <c r="A43" s="37">
        <v>26</v>
      </c>
      <c r="B43" s="36" t="s">
        <v>109</v>
      </c>
      <c r="C43" s="13" t="s">
        <v>15</v>
      </c>
      <c r="D43" s="14"/>
      <c r="E43" s="12">
        <f>(120+120+183)/3</f>
        <v>141</v>
      </c>
      <c r="F43" s="38"/>
    </row>
    <row r="44" spans="1:6" ht="63" customHeight="1" x14ac:dyDescent="0.25">
      <c r="A44" s="37">
        <v>27</v>
      </c>
      <c r="B44" s="10" t="s">
        <v>110</v>
      </c>
      <c r="C44" s="10"/>
      <c r="D44" s="10" t="s">
        <v>118</v>
      </c>
      <c r="E44" s="10">
        <v>0</v>
      </c>
      <c r="F44" s="10"/>
    </row>
    <row r="45" spans="1:6" ht="55.2" x14ac:dyDescent="0.25">
      <c r="A45" s="37">
        <v>28</v>
      </c>
      <c r="B45" s="36" t="s">
        <v>111</v>
      </c>
      <c r="C45" s="13"/>
      <c r="D45" s="36" t="s">
        <v>116</v>
      </c>
      <c r="E45" s="12">
        <v>0</v>
      </c>
      <c r="F45" s="38"/>
    </row>
    <row r="46" spans="1:6" ht="41.4" x14ac:dyDescent="0.25">
      <c r="A46" s="37">
        <v>29</v>
      </c>
      <c r="B46" s="10" t="s">
        <v>16</v>
      </c>
      <c r="C46" s="10" t="s">
        <v>17</v>
      </c>
      <c r="D46" s="10"/>
      <c r="E46" s="10" t="s">
        <v>133</v>
      </c>
      <c r="F46" s="10"/>
    </row>
    <row r="47" spans="1:6" ht="57.75" customHeight="1" x14ac:dyDescent="0.25">
      <c r="A47" s="37">
        <v>30</v>
      </c>
      <c r="B47" s="36" t="s">
        <v>112</v>
      </c>
      <c r="C47" s="13" t="s">
        <v>0</v>
      </c>
      <c r="D47" s="14"/>
      <c r="E47" s="12">
        <v>0</v>
      </c>
      <c r="F47" s="38"/>
    </row>
    <row r="48" spans="1:6" ht="110.4" x14ac:dyDescent="0.25">
      <c r="A48" s="37">
        <v>31</v>
      </c>
      <c r="B48" s="10" t="s">
        <v>74</v>
      </c>
      <c r="C48" s="10"/>
      <c r="D48" s="10" t="s">
        <v>75</v>
      </c>
      <c r="E48" s="10" t="s">
        <v>135</v>
      </c>
      <c r="F48" s="10"/>
    </row>
    <row r="49" spans="1:6" ht="55.2" x14ac:dyDescent="0.25">
      <c r="A49" s="37">
        <v>32</v>
      </c>
      <c r="B49" s="36" t="s">
        <v>113</v>
      </c>
      <c r="C49" s="13"/>
      <c r="D49" s="36" t="s">
        <v>117</v>
      </c>
      <c r="E49" s="12">
        <v>0</v>
      </c>
      <c r="F49" s="38"/>
    </row>
    <row r="50" spans="1:6" ht="41.4" x14ac:dyDescent="0.25">
      <c r="A50" s="37">
        <v>33</v>
      </c>
      <c r="B50" s="10" t="s">
        <v>114</v>
      </c>
      <c r="C50" s="10" t="s">
        <v>1</v>
      </c>
      <c r="D50" s="48" t="s">
        <v>52</v>
      </c>
      <c r="E50" s="20">
        <v>0</v>
      </c>
      <c r="F50" s="10"/>
    </row>
    <row r="51" spans="1:6" ht="69" x14ac:dyDescent="0.25">
      <c r="A51" s="37">
        <v>34</v>
      </c>
      <c r="B51" s="36" t="s">
        <v>119</v>
      </c>
      <c r="C51" s="13" t="s">
        <v>20</v>
      </c>
      <c r="D51" s="50" t="s">
        <v>99</v>
      </c>
      <c r="E51" s="14">
        <v>0</v>
      </c>
      <c r="F51" s="38"/>
    </row>
    <row r="52" spans="1:6" ht="41.4" x14ac:dyDescent="0.25">
      <c r="A52" s="37">
        <v>35</v>
      </c>
      <c r="B52" s="10" t="s">
        <v>120</v>
      </c>
      <c r="C52" s="10" t="s">
        <v>0</v>
      </c>
      <c r="D52" s="49"/>
      <c r="E52" s="20">
        <v>0</v>
      </c>
      <c r="F52" s="10"/>
    </row>
    <row r="53" spans="1:6" ht="317.39999999999998" x14ac:dyDescent="0.25">
      <c r="A53" s="37">
        <v>36</v>
      </c>
      <c r="B53" s="36" t="s">
        <v>61</v>
      </c>
      <c r="C53" s="45" t="s">
        <v>17</v>
      </c>
      <c r="D53" s="47" t="s">
        <v>100</v>
      </c>
      <c r="E53" s="46" t="s">
        <v>136</v>
      </c>
      <c r="F53" s="60" t="s">
        <v>137</v>
      </c>
    </row>
    <row r="54" spans="1:6" ht="15.6" x14ac:dyDescent="0.25">
      <c r="B54" s="17"/>
      <c r="C54" s="18"/>
      <c r="D54" s="19"/>
      <c r="E54" s="19"/>
      <c r="F54" s="38"/>
    </row>
    <row r="55" spans="1:6" ht="25.05" customHeight="1" x14ac:dyDescent="0.25">
      <c r="B55" s="75" t="s">
        <v>11</v>
      </c>
      <c r="C55" s="75"/>
      <c r="D55" s="75"/>
      <c r="E55" s="75"/>
      <c r="F55" s="76"/>
    </row>
    <row r="56" spans="1:6" ht="55.2" x14ac:dyDescent="0.25">
      <c r="A56" s="37">
        <v>37</v>
      </c>
      <c r="B56" s="30" t="s">
        <v>76</v>
      </c>
      <c r="C56" s="30" t="s">
        <v>14</v>
      </c>
      <c r="D56" s="30"/>
      <c r="E56" s="30" t="s">
        <v>133</v>
      </c>
      <c r="F56" s="30"/>
    </row>
    <row r="57" spans="1:6" ht="23.55" customHeight="1" x14ac:dyDescent="0.25">
      <c r="A57" s="77">
        <v>38</v>
      </c>
      <c r="B57" s="42" t="s">
        <v>53</v>
      </c>
      <c r="C57" s="16"/>
      <c r="D57" s="14"/>
      <c r="E57" s="12"/>
      <c r="F57" s="38"/>
    </row>
    <row r="58" spans="1:6" x14ac:dyDescent="0.25">
      <c r="A58" s="77"/>
      <c r="B58" s="33" t="s">
        <v>54</v>
      </c>
      <c r="C58" s="16" t="s">
        <v>17</v>
      </c>
      <c r="D58" s="14"/>
      <c r="E58" s="12" t="s">
        <v>133</v>
      </c>
      <c r="F58" s="61"/>
    </row>
    <row r="59" spans="1:6" ht="27.6" x14ac:dyDescent="0.25">
      <c r="A59" s="77"/>
      <c r="B59" s="33" t="s">
        <v>101</v>
      </c>
      <c r="C59" s="16" t="s">
        <v>17</v>
      </c>
      <c r="D59" s="14"/>
      <c r="E59" s="12" t="s">
        <v>136</v>
      </c>
      <c r="F59" s="38"/>
    </row>
    <row r="60" spans="1:6" x14ac:dyDescent="0.25">
      <c r="A60" s="77"/>
      <c r="B60" s="33" t="s">
        <v>55</v>
      </c>
      <c r="C60" s="16" t="s">
        <v>17</v>
      </c>
      <c r="D60" s="14"/>
      <c r="E60" s="12" t="s">
        <v>136</v>
      </c>
      <c r="F60" s="61"/>
    </row>
    <row r="61" spans="1:6" x14ac:dyDescent="0.25">
      <c r="A61" s="77"/>
      <c r="B61" s="36" t="s">
        <v>56</v>
      </c>
      <c r="C61" s="16" t="s">
        <v>17</v>
      </c>
      <c r="D61" s="14"/>
      <c r="E61" s="12" t="s">
        <v>136</v>
      </c>
      <c r="F61" s="38"/>
    </row>
    <row r="62" spans="1:6" ht="55.2" x14ac:dyDescent="0.25">
      <c r="A62" s="37">
        <v>39</v>
      </c>
      <c r="B62" s="10" t="s">
        <v>102</v>
      </c>
      <c r="C62" s="10" t="s">
        <v>17</v>
      </c>
      <c r="D62" s="10"/>
      <c r="E62" s="10" t="s">
        <v>133</v>
      </c>
      <c r="F62" s="10"/>
    </row>
    <row r="63" spans="1:6" ht="30" customHeight="1" x14ac:dyDescent="0.25">
      <c r="A63" s="37">
        <v>40</v>
      </c>
      <c r="B63" s="36" t="s">
        <v>18</v>
      </c>
      <c r="C63" s="16" t="s">
        <v>17</v>
      </c>
      <c r="D63" s="14"/>
      <c r="E63" s="12" t="s">
        <v>133</v>
      </c>
      <c r="F63" s="38"/>
    </row>
    <row r="64" spans="1:6" ht="55.2" x14ac:dyDescent="0.25">
      <c r="A64" s="37">
        <v>41</v>
      </c>
      <c r="B64" s="10" t="s">
        <v>103</v>
      </c>
      <c r="C64" s="10" t="s">
        <v>17</v>
      </c>
      <c r="D64" s="10"/>
      <c r="E64" s="10" t="s">
        <v>133</v>
      </c>
      <c r="F64" s="10"/>
    </row>
    <row r="65" spans="2:6" ht="20.100000000000001" customHeight="1" x14ac:dyDescent="0.25">
      <c r="B65" s="78"/>
      <c r="C65" s="78"/>
      <c r="D65" s="78"/>
      <c r="E65" s="78"/>
      <c r="F65" s="78"/>
    </row>
  </sheetData>
  <mergeCells count="10">
    <mergeCell ref="B55:F55"/>
    <mergeCell ref="A57:A61"/>
    <mergeCell ref="B65:F65"/>
    <mergeCell ref="B2:F2"/>
    <mergeCell ref="B3:F3"/>
    <mergeCell ref="B5:F5"/>
    <mergeCell ref="A18:A23"/>
    <mergeCell ref="B28:F28"/>
    <mergeCell ref="A33:A38"/>
    <mergeCell ref="B33:B38"/>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Note </vt:lpstr>
      <vt:lpstr>1. Business Model GEO</vt:lpstr>
      <vt:lpstr>2. Policies and DD GEO</vt:lpstr>
      <vt:lpstr>3. Outcomes GEO</vt:lpstr>
      <vt:lpstr>4.Risks and Management GEO</vt:lpstr>
      <vt:lpstr>5. KPI GEO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STvalodze</dc:creator>
  <cp:lastModifiedBy>Irma Potskhverashvili</cp:lastModifiedBy>
  <cp:lastPrinted>2019-12-18T08:51:03Z</cp:lastPrinted>
  <dcterms:created xsi:type="dcterms:W3CDTF">2019-12-10T10:36:45Z</dcterms:created>
  <dcterms:modified xsi:type="dcterms:W3CDTF">2022-05-03T08:57:12Z</dcterms:modified>
</cp:coreProperties>
</file>